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6" windowWidth="11340" windowHeight="8076" activeTab="2"/>
  </bookViews>
  <sheets>
    <sheet name="spiegazione" sheetId="1" r:id="rId1"/>
    <sheet name="esercizio" sheetId="4" r:id="rId2"/>
    <sheet name="Foglio1" sheetId="5" r:id="rId3"/>
  </sheets>
  <definedNames>
    <definedName name="_xlnm._FilterDatabase" localSheetId="1" hidden="1">esercizio!$A$1:$S$367</definedName>
  </definedNames>
  <calcPr calcId="145621"/>
</workbook>
</file>

<file path=xl/calcChain.xml><?xml version="1.0" encoding="utf-8"?>
<calcChain xmlns="http://schemas.openxmlformats.org/spreadsheetml/2006/main">
  <c r="C22" i="1" l="1"/>
  <c r="I2" i="1"/>
  <c r="H2" i="1"/>
  <c r="O3" i="4"/>
  <c r="P3" i="4"/>
  <c r="P5" i="4" s="1"/>
  <c r="C21" i="1"/>
  <c r="B367" i="4"/>
  <c r="D3" i="4" s="1"/>
  <c r="A367" i="4"/>
  <c r="G2" i="4" s="1"/>
  <c r="C12" i="1"/>
  <c r="E3" i="1" s="1"/>
  <c r="E21" i="1"/>
  <c r="B12" i="1"/>
  <c r="D2" i="1" s="1"/>
  <c r="C2" i="4" l="1"/>
  <c r="C365" i="4"/>
  <c r="C363" i="4"/>
  <c r="C361" i="4"/>
  <c r="C359" i="4"/>
  <c r="C357" i="4"/>
  <c r="C355" i="4"/>
  <c r="C353" i="4"/>
  <c r="C351" i="4"/>
  <c r="C349" i="4"/>
  <c r="C347" i="4"/>
  <c r="C345" i="4"/>
  <c r="C343" i="4"/>
  <c r="C341" i="4"/>
  <c r="C339" i="4"/>
  <c r="C337" i="4"/>
  <c r="C335" i="4"/>
  <c r="C333" i="4"/>
  <c r="C331" i="4"/>
  <c r="C329" i="4"/>
  <c r="C327" i="4"/>
  <c r="C325" i="4"/>
  <c r="C323" i="4"/>
  <c r="C321" i="4"/>
  <c r="C319" i="4"/>
  <c r="C317" i="4"/>
  <c r="C315" i="4"/>
  <c r="C313" i="4"/>
  <c r="C311" i="4"/>
  <c r="C309" i="4"/>
  <c r="C307" i="4"/>
  <c r="C305" i="4"/>
  <c r="C303" i="4"/>
  <c r="C301" i="4"/>
  <c r="C299" i="4"/>
  <c r="C297" i="4"/>
  <c r="C295" i="4"/>
  <c r="C293" i="4"/>
  <c r="C291" i="4"/>
  <c r="C289" i="4"/>
  <c r="C287" i="4"/>
  <c r="C285" i="4"/>
  <c r="C283" i="4"/>
  <c r="C281" i="4"/>
  <c r="C279" i="4"/>
  <c r="C277" i="4"/>
  <c r="C275" i="4"/>
  <c r="C273" i="4"/>
  <c r="C271" i="4"/>
  <c r="C269" i="4"/>
  <c r="C267" i="4"/>
  <c r="C265" i="4"/>
  <c r="C263" i="4"/>
  <c r="C261" i="4"/>
  <c r="C259" i="4"/>
  <c r="C257" i="4"/>
  <c r="C255" i="4"/>
  <c r="C253" i="4"/>
  <c r="C251" i="4"/>
  <c r="C249" i="4"/>
  <c r="C247" i="4"/>
  <c r="C245" i="4"/>
  <c r="C243" i="4"/>
  <c r="C241" i="4"/>
  <c r="C239" i="4"/>
  <c r="C237" i="4"/>
  <c r="C235" i="4"/>
  <c r="C233" i="4"/>
  <c r="C231" i="4"/>
  <c r="C229" i="4"/>
  <c r="C227" i="4"/>
  <c r="C225" i="4"/>
  <c r="C223" i="4"/>
  <c r="C221" i="4"/>
  <c r="C219" i="4"/>
  <c r="C217" i="4"/>
  <c r="C215" i="4"/>
  <c r="C213" i="4"/>
  <c r="C211" i="4"/>
  <c r="C209" i="4"/>
  <c r="C207" i="4"/>
  <c r="C205" i="4"/>
  <c r="C203" i="4"/>
  <c r="C201" i="4"/>
  <c r="C199" i="4"/>
  <c r="C197" i="4"/>
  <c r="C195" i="4"/>
  <c r="C193" i="4"/>
  <c r="C191" i="4"/>
  <c r="C189" i="4"/>
  <c r="C187" i="4"/>
  <c r="C185" i="4"/>
  <c r="C183" i="4"/>
  <c r="C181" i="4"/>
  <c r="C179" i="4"/>
  <c r="C177" i="4"/>
  <c r="C175" i="4"/>
  <c r="C173" i="4"/>
  <c r="C171" i="4"/>
  <c r="C169" i="4"/>
  <c r="C167" i="4"/>
  <c r="C165" i="4"/>
  <c r="C163" i="4"/>
  <c r="C161" i="4"/>
  <c r="C159" i="4"/>
  <c r="C157" i="4"/>
  <c r="C155" i="4"/>
  <c r="C153" i="4"/>
  <c r="C151" i="4"/>
  <c r="C149" i="4"/>
  <c r="C147" i="4"/>
  <c r="C145" i="4"/>
  <c r="C143" i="4"/>
  <c r="C141" i="4"/>
  <c r="C139" i="4"/>
  <c r="C137" i="4"/>
  <c r="C135" i="4"/>
  <c r="C133" i="4"/>
  <c r="C131" i="4"/>
  <c r="C129" i="4"/>
  <c r="C127" i="4"/>
  <c r="C125" i="4"/>
  <c r="C123" i="4"/>
  <c r="C121" i="4"/>
  <c r="C119" i="4"/>
  <c r="C117" i="4"/>
  <c r="C115" i="4"/>
  <c r="C113" i="4"/>
  <c r="C111" i="4"/>
  <c r="C109" i="4"/>
  <c r="C107" i="4"/>
  <c r="C105" i="4"/>
  <c r="C103" i="4"/>
  <c r="C101" i="4"/>
  <c r="C99" i="4"/>
  <c r="C97" i="4"/>
  <c r="C95" i="4"/>
  <c r="C93" i="4"/>
  <c r="C91" i="4"/>
  <c r="C89" i="4"/>
  <c r="C87" i="4"/>
  <c r="C85" i="4"/>
  <c r="C83" i="4"/>
  <c r="C81" i="4"/>
  <c r="C79" i="4"/>
  <c r="C77" i="4"/>
  <c r="C75" i="4"/>
  <c r="C73" i="4"/>
  <c r="C71" i="4"/>
  <c r="C69" i="4"/>
  <c r="C67" i="4"/>
  <c r="C65" i="4"/>
  <c r="C63" i="4"/>
  <c r="C61" i="4"/>
  <c r="C59" i="4"/>
  <c r="C57" i="4"/>
  <c r="C55" i="4"/>
  <c r="C53" i="4"/>
  <c r="C51" i="4"/>
  <c r="C49" i="4"/>
  <c r="C47" i="4"/>
  <c r="C45" i="4"/>
  <c r="C43" i="4"/>
  <c r="C41" i="4"/>
  <c r="C39" i="4"/>
  <c r="C37" i="4"/>
  <c r="C35" i="4"/>
  <c r="C33" i="4"/>
  <c r="C31" i="4"/>
  <c r="C29" i="4"/>
  <c r="C27" i="4"/>
  <c r="C25" i="4"/>
  <c r="C23" i="4"/>
  <c r="C21" i="4"/>
  <c r="C19" i="4"/>
  <c r="C17" i="4"/>
  <c r="C15" i="4"/>
  <c r="C13" i="4"/>
  <c r="C11" i="4"/>
  <c r="C9" i="4"/>
  <c r="C7" i="4"/>
  <c r="C5" i="4"/>
  <c r="C3" i="4"/>
  <c r="E3" i="4" s="1"/>
  <c r="D366" i="4"/>
  <c r="D364" i="4"/>
  <c r="D362" i="4"/>
  <c r="D360" i="4"/>
  <c r="D358" i="4"/>
  <c r="D356" i="4"/>
  <c r="D354" i="4"/>
  <c r="D352" i="4"/>
  <c r="D350" i="4"/>
  <c r="D348" i="4"/>
  <c r="D346" i="4"/>
  <c r="D344" i="4"/>
  <c r="D342" i="4"/>
  <c r="D340" i="4"/>
  <c r="D338" i="4"/>
  <c r="D336" i="4"/>
  <c r="D334" i="4"/>
  <c r="D332" i="4"/>
  <c r="D330" i="4"/>
  <c r="D328" i="4"/>
  <c r="D326" i="4"/>
  <c r="D324" i="4"/>
  <c r="D322" i="4"/>
  <c r="D320" i="4"/>
  <c r="D318" i="4"/>
  <c r="D316" i="4"/>
  <c r="D314" i="4"/>
  <c r="D312" i="4"/>
  <c r="D310" i="4"/>
  <c r="D308" i="4"/>
  <c r="D306" i="4"/>
  <c r="D304" i="4"/>
  <c r="D302" i="4"/>
  <c r="D300" i="4"/>
  <c r="D298" i="4"/>
  <c r="D296" i="4"/>
  <c r="D294" i="4"/>
  <c r="D292" i="4"/>
  <c r="D290" i="4"/>
  <c r="D288" i="4"/>
  <c r="D286" i="4"/>
  <c r="D284" i="4"/>
  <c r="D282" i="4"/>
  <c r="D280" i="4"/>
  <c r="D278" i="4"/>
  <c r="D276" i="4"/>
  <c r="D274" i="4"/>
  <c r="D272" i="4"/>
  <c r="D270" i="4"/>
  <c r="D268" i="4"/>
  <c r="D266" i="4"/>
  <c r="D264" i="4"/>
  <c r="D262" i="4"/>
  <c r="D260" i="4"/>
  <c r="D258" i="4"/>
  <c r="D256" i="4"/>
  <c r="D254" i="4"/>
  <c r="D252" i="4"/>
  <c r="D250" i="4"/>
  <c r="D248" i="4"/>
  <c r="D246" i="4"/>
  <c r="D244" i="4"/>
  <c r="D242" i="4"/>
  <c r="D240" i="4"/>
  <c r="D238" i="4"/>
  <c r="D236" i="4"/>
  <c r="D234" i="4"/>
  <c r="D232" i="4"/>
  <c r="D230" i="4"/>
  <c r="D228" i="4"/>
  <c r="D226" i="4"/>
  <c r="D224" i="4"/>
  <c r="D222" i="4"/>
  <c r="D220" i="4"/>
  <c r="D218" i="4"/>
  <c r="D216" i="4"/>
  <c r="D214" i="4"/>
  <c r="D212" i="4"/>
  <c r="D210" i="4"/>
  <c r="D208" i="4"/>
  <c r="D206" i="4"/>
  <c r="D204" i="4"/>
  <c r="D202" i="4"/>
  <c r="D200" i="4"/>
  <c r="D198" i="4"/>
  <c r="D196" i="4"/>
  <c r="D194" i="4"/>
  <c r="D192" i="4"/>
  <c r="D190" i="4"/>
  <c r="D188" i="4"/>
  <c r="D186" i="4"/>
  <c r="D184" i="4"/>
  <c r="D182" i="4"/>
  <c r="D180" i="4"/>
  <c r="D178" i="4"/>
  <c r="D176" i="4"/>
  <c r="D174" i="4"/>
  <c r="D172" i="4"/>
  <c r="D170" i="4"/>
  <c r="D168" i="4"/>
  <c r="D166" i="4"/>
  <c r="D164" i="4"/>
  <c r="D162" i="4"/>
  <c r="D160" i="4"/>
  <c r="D158" i="4"/>
  <c r="D156" i="4"/>
  <c r="D154" i="4"/>
  <c r="D152" i="4"/>
  <c r="D150" i="4"/>
  <c r="D148" i="4"/>
  <c r="D146" i="4"/>
  <c r="D144" i="4"/>
  <c r="D142" i="4"/>
  <c r="D140" i="4"/>
  <c r="D138" i="4"/>
  <c r="D136" i="4"/>
  <c r="D134" i="4"/>
  <c r="D132" i="4"/>
  <c r="D130" i="4"/>
  <c r="D128" i="4"/>
  <c r="D126" i="4"/>
  <c r="D124" i="4"/>
  <c r="D122" i="4"/>
  <c r="D120" i="4"/>
  <c r="D118" i="4"/>
  <c r="D116" i="4"/>
  <c r="D114" i="4"/>
  <c r="D112" i="4"/>
  <c r="D110" i="4"/>
  <c r="D108" i="4"/>
  <c r="D106" i="4"/>
  <c r="D104" i="4"/>
  <c r="D102" i="4"/>
  <c r="D100" i="4"/>
  <c r="D98" i="4"/>
  <c r="D96" i="4"/>
  <c r="D94" i="4"/>
  <c r="D92" i="4"/>
  <c r="D90" i="4"/>
  <c r="D88" i="4"/>
  <c r="D86" i="4"/>
  <c r="D84" i="4"/>
  <c r="D82" i="4"/>
  <c r="D80" i="4"/>
  <c r="D78" i="4"/>
  <c r="D76" i="4"/>
  <c r="D74" i="4"/>
  <c r="D72" i="4"/>
  <c r="D70" i="4"/>
  <c r="D68" i="4"/>
  <c r="D66" i="4"/>
  <c r="D64" i="4"/>
  <c r="D62" i="4"/>
  <c r="D60" i="4"/>
  <c r="D58" i="4"/>
  <c r="D56" i="4"/>
  <c r="D54" i="4"/>
  <c r="D52" i="4"/>
  <c r="D50" i="4"/>
  <c r="D48" i="4"/>
  <c r="D46" i="4"/>
  <c r="D44" i="4"/>
  <c r="D42" i="4"/>
  <c r="D40" i="4"/>
  <c r="D38" i="4"/>
  <c r="D36" i="4"/>
  <c r="D34" i="4"/>
  <c r="D32" i="4"/>
  <c r="D30" i="4"/>
  <c r="D28" i="4"/>
  <c r="D26" i="4"/>
  <c r="D24" i="4"/>
  <c r="D22" i="4"/>
  <c r="D20" i="4"/>
  <c r="D18" i="4"/>
  <c r="D16" i="4"/>
  <c r="D14" i="4"/>
  <c r="D12" i="4"/>
  <c r="D10" i="4"/>
  <c r="D8" i="4"/>
  <c r="D6" i="4"/>
  <c r="D4" i="4"/>
  <c r="C366" i="4"/>
  <c r="E366" i="4" s="1"/>
  <c r="C364" i="4"/>
  <c r="E364" i="4" s="1"/>
  <c r="C362" i="4"/>
  <c r="E362" i="4" s="1"/>
  <c r="C360" i="4"/>
  <c r="E360" i="4" s="1"/>
  <c r="C358" i="4"/>
  <c r="E358" i="4" s="1"/>
  <c r="C356" i="4"/>
  <c r="E356" i="4" s="1"/>
  <c r="C354" i="4"/>
  <c r="E354" i="4" s="1"/>
  <c r="C352" i="4"/>
  <c r="E352" i="4" s="1"/>
  <c r="C350" i="4"/>
  <c r="E350" i="4" s="1"/>
  <c r="C348" i="4"/>
  <c r="E348" i="4" s="1"/>
  <c r="C346" i="4"/>
  <c r="E346" i="4" s="1"/>
  <c r="C344" i="4"/>
  <c r="E344" i="4" s="1"/>
  <c r="C342" i="4"/>
  <c r="E342" i="4" s="1"/>
  <c r="C340" i="4"/>
  <c r="E340" i="4" s="1"/>
  <c r="C338" i="4"/>
  <c r="E338" i="4" s="1"/>
  <c r="C336" i="4"/>
  <c r="E336" i="4" s="1"/>
  <c r="C334" i="4"/>
  <c r="E334" i="4" s="1"/>
  <c r="C332" i="4"/>
  <c r="E332" i="4" s="1"/>
  <c r="C330" i="4"/>
  <c r="E330" i="4" s="1"/>
  <c r="C328" i="4"/>
  <c r="E328" i="4" s="1"/>
  <c r="C326" i="4"/>
  <c r="E326" i="4" s="1"/>
  <c r="C324" i="4"/>
  <c r="E324" i="4" s="1"/>
  <c r="C322" i="4"/>
  <c r="E322" i="4" s="1"/>
  <c r="C320" i="4"/>
  <c r="E320" i="4" s="1"/>
  <c r="C318" i="4"/>
  <c r="E318" i="4" s="1"/>
  <c r="C316" i="4"/>
  <c r="E316" i="4" s="1"/>
  <c r="C314" i="4"/>
  <c r="E314" i="4" s="1"/>
  <c r="C312" i="4"/>
  <c r="E312" i="4" s="1"/>
  <c r="C310" i="4"/>
  <c r="E310" i="4" s="1"/>
  <c r="C308" i="4"/>
  <c r="E308" i="4" s="1"/>
  <c r="C306" i="4"/>
  <c r="E306" i="4" s="1"/>
  <c r="C304" i="4"/>
  <c r="E304" i="4" s="1"/>
  <c r="C302" i="4"/>
  <c r="E302" i="4" s="1"/>
  <c r="C300" i="4"/>
  <c r="E300" i="4" s="1"/>
  <c r="C298" i="4"/>
  <c r="E298" i="4" s="1"/>
  <c r="C296" i="4"/>
  <c r="E296" i="4" s="1"/>
  <c r="C294" i="4"/>
  <c r="E294" i="4" s="1"/>
  <c r="C292" i="4"/>
  <c r="E292" i="4" s="1"/>
  <c r="C290" i="4"/>
  <c r="E290" i="4" s="1"/>
  <c r="C288" i="4"/>
  <c r="E288" i="4" s="1"/>
  <c r="C286" i="4"/>
  <c r="E286" i="4" s="1"/>
  <c r="C284" i="4"/>
  <c r="E284" i="4" s="1"/>
  <c r="C282" i="4"/>
  <c r="E282" i="4" s="1"/>
  <c r="C280" i="4"/>
  <c r="E280" i="4" s="1"/>
  <c r="C278" i="4"/>
  <c r="E278" i="4" s="1"/>
  <c r="C276" i="4"/>
  <c r="E276" i="4" s="1"/>
  <c r="C274" i="4"/>
  <c r="E274" i="4" s="1"/>
  <c r="C272" i="4"/>
  <c r="E272" i="4" s="1"/>
  <c r="C270" i="4"/>
  <c r="E270" i="4" s="1"/>
  <c r="C268" i="4"/>
  <c r="E268" i="4" s="1"/>
  <c r="C266" i="4"/>
  <c r="E266" i="4" s="1"/>
  <c r="C264" i="4"/>
  <c r="E264" i="4" s="1"/>
  <c r="C262" i="4"/>
  <c r="E262" i="4" s="1"/>
  <c r="C260" i="4"/>
  <c r="E260" i="4" s="1"/>
  <c r="C258" i="4"/>
  <c r="E258" i="4" s="1"/>
  <c r="C256" i="4"/>
  <c r="E256" i="4" s="1"/>
  <c r="C254" i="4"/>
  <c r="E254" i="4" s="1"/>
  <c r="C252" i="4"/>
  <c r="E252" i="4" s="1"/>
  <c r="C250" i="4"/>
  <c r="E250" i="4" s="1"/>
  <c r="C248" i="4"/>
  <c r="E248" i="4" s="1"/>
  <c r="C246" i="4"/>
  <c r="E246" i="4" s="1"/>
  <c r="C244" i="4"/>
  <c r="E244" i="4" s="1"/>
  <c r="C242" i="4"/>
  <c r="E242" i="4" s="1"/>
  <c r="C240" i="4"/>
  <c r="E240" i="4" s="1"/>
  <c r="C238" i="4"/>
  <c r="E238" i="4" s="1"/>
  <c r="C236" i="4"/>
  <c r="E236" i="4" s="1"/>
  <c r="C234" i="4"/>
  <c r="E234" i="4" s="1"/>
  <c r="C232" i="4"/>
  <c r="E232" i="4" s="1"/>
  <c r="C230" i="4"/>
  <c r="E230" i="4" s="1"/>
  <c r="C228" i="4"/>
  <c r="E228" i="4" s="1"/>
  <c r="C226" i="4"/>
  <c r="E226" i="4" s="1"/>
  <c r="C224" i="4"/>
  <c r="E224" i="4" s="1"/>
  <c r="C222" i="4"/>
  <c r="E222" i="4" s="1"/>
  <c r="C220" i="4"/>
  <c r="E220" i="4" s="1"/>
  <c r="C218" i="4"/>
  <c r="E218" i="4" s="1"/>
  <c r="C216" i="4"/>
  <c r="E216" i="4" s="1"/>
  <c r="C214" i="4"/>
  <c r="E214" i="4" s="1"/>
  <c r="C212" i="4"/>
  <c r="E212" i="4" s="1"/>
  <c r="C210" i="4"/>
  <c r="E210" i="4" s="1"/>
  <c r="C208" i="4"/>
  <c r="E208" i="4" s="1"/>
  <c r="C206" i="4"/>
  <c r="E206" i="4" s="1"/>
  <c r="C204" i="4"/>
  <c r="E204" i="4" s="1"/>
  <c r="C202" i="4"/>
  <c r="E202" i="4" s="1"/>
  <c r="C200" i="4"/>
  <c r="E200" i="4" s="1"/>
  <c r="C198" i="4"/>
  <c r="E198" i="4" s="1"/>
  <c r="C196" i="4"/>
  <c r="E196" i="4" s="1"/>
  <c r="C194" i="4"/>
  <c r="E194" i="4" s="1"/>
  <c r="C192" i="4"/>
  <c r="E192" i="4" s="1"/>
  <c r="C190" i="4"/>
  <c r="E190" i="4" s="1"/>
  <c r="C188" i="4"/>
  <c r="E188" i="4" s="1"/>
  <c r="C186" i="4"/>
  <c r="E186" i="4" s="1"/>
  <c r="C184" i="4"/>
  <c r="E184" i="4" s="1"/>
  <c r="C182" i="4"/>
  <c r="E182" i="4" s="1"/>
  <c r="C180" i="4"/>
  <c r="E180" i="4" s="1"/>
  <c r="C178" i="4"/>
  <c r="E178" i="4" s="1"/>
  <c r="C176" i="4"/>
  <c r="E176" i="4" s="1"/>
  <c r="C174" i="4"/>
  <c r="E174" i="4" s="1"/>
  <c r="C172" i="4"/>
  <c r="E172" i="4" s="1"/>
  <c r="C170" i="4"/>
  <c r="E170" i="4" s="1"/>
  <c r="C168" i="4"/>
  <c r="E168" i="4" s="1"/>
  <c r="C166" i="4"/>
  <c r="E166" i="4" s="1"/>
  <c r="C164" i="4"/>
  <c r="E164" i="4" s="1"/>
  <c r="C162" i="4"/>
  <c r="E162" i="4" s="1"/>
  <c r="C160" i="4"/>
  <c r="E160" i="4" s="1"/>
  <c r="C158" i="4"/>
  <c r="E158" i="4" s="1"/>
  <c r="C156" i="4"/>
  <c r="E156" i="4" s="1"/>
  <c r="C154" i="4"/>
  <c r="E154" i="4" s="1"/>
  <c r="C152" i="4"/>
  <c r="E152" i="4" s="1"/>
  <c r="C150" i="4"/>
  <c r="E150" i="4" s="1"/>
  <c r="C148" i="4"/>
  <c r="E148" i="4" s="1"/>
  <c r="C146" i="4"/>
  <c r="E146" i="4" s="1"/>
  <c r="C144" i="4"/>
  <c r="E144" i="4" s="1"/>
  <c r="C142" i="4"/>
  <c r="E142" i="4" s="1"/>
  <c r="C140" i="4"/>
  <c r="E140" i="4" s="1"/>
  <c r="C138" i="4"/>
  <c r="E138" i="4" s="1"/>
  <c r="C136" i="4"/>
  <c r="E136" i="4" s="1"/>
  <c r="C134" i="4"/>
  <c r="E134" i="4" s="1"/>
  <c r="C132" i="4"/>
  <c r="E132" i="4" s="1"/>
  <c r="C130" i="4"/>
  <c r="E130" i="4" s="1"/>
  <c r="C128" i="4"/>
  <c r="E128" i="4" s="1"/>
  <c r="C126" i="4"/>
  <c r="E126" i="4" s="1"/>
  <c r="C124" i="4"/>
  <c r="E124" i="4" s="1"/>
  <c r="C122" i="4"/>
  <c r="E122" i="4" s="1"/>
  <c r="C120" i="4"/>
  <c r="E120" i="4" s="1"/>
  <c r="C118" i="4"/>
  <c r="E118" i="4" s="1"/>
  <c r="C116" i="4"/>
  <c r="E116" i="4" s="1"/>
  <c r="C114" i="4"/>
  <c r="E114" i="4" s="1"/>
  <c r="C112" i="4"/>
  <c r="E112" i="4" s="1"/>
  <c r="C110" i="4"/>
  <c r="E110" i="4" s="1"/>
  <c r="C108" i="4"/>
  <c r="E108" i="4" s="1"/>
  <c r="C106" i="4"/>
  <c r="E106" i="4" s="1"/>
  <c r="C104" i="4"/>
  <c r="E104" i="4" s="1"/>
  <c r="C102" i="4"/>
  <c r="E102" i="4" s="1"/>
  <c r="C100" i="4"/>
  <c r="E100" i="4" s="1"/>
  <c r="C98" i="4"/>
  <c r="E98" i="4" s="1"/>
  <c r="C96" i="4"/>
  <c r="E96" i="4" s="1"/>
  <c r="C94" i="4"/>
  <c r="E94" i="4" s="1"/>
  <c r="C92" i="4"/>
  <c r="E92" i="4" s="1"/>
  <c r="C90" i="4"/>
  <c r="E90" i="4" s="1"/>
  <c r="C88" i="4"/>
  <c r="E88" i="4" s="1"/>
  <c r="C86" i="4"/>
  <c r="E86" i="4" s="1"/>
  <c r="C84" i="4"/>
  <c r="E84" i="4" s="1"/>
  <c r="C82" i="4"/>
  <c r="E82" i="4" s="1"/>
  <c r="C80" i="4"/>
  <c r="E80" i="4" s="1"/>
  <c r="C78" i="4"/>
  <c r="E78" i="4" s="1"/>
  <c r="C76" i="4"/>
  <c r="E76" i="4" s="1"/>
  <c r="C74" i="4"/>
  <c r="E74" i="4" s="1"/>
  <c r="C72" i="4"/>
  <c r="E72" i="4" s="1"/>
  <c r="C70" i="4"/>
  <c r="E70" i="4" s="1"/>
  <c r="C68" i="4"/>
  <c r="E68" i="4" s="1"/>
  <c r="C66" i="4"/>
  <c r="E66" i="4" s="1"/>
  <c r="C64" i="4"/>
  <c r="E64" i="4" s="1"/>
  <c r="C62" i="4"/>
  <c r="E62" i="4" s="1"/>
  <c r="C60" i="4"/>
  <c r="E60" i="4" s="1"/>
  <c r="C58" i="4"/>
  <c r="E58" i="4" s="1"/>
  <c r="C56" i="4"/>
  <c r="E56" i="4" s="1"/>
  <c r="C54" i="4"/>
  <c r="E54" i="4" s="1"/>
  <c r="C52" i="4"/>
  <c r="E52" i="4" s="1"/>
  <c r="C50" i="4"/>
  <c r="E50" i="4" s="1"/>
  <c r="C48" i="4"/>
  <c r="E48" i="4" s="1"/>
  <c r="C46" i="4"/>
  <c r="E46" i="4" s="1"/>
  <c r="C44" i="4"/>
  <c r="E44" i="4" s="1"/>
  <c r="C42" i="4"/>
  <c r="E42" i="4" s="1"/>
  <c r="C40" i="4"/>
  <c r="E40" i="4" s="1"/>
  <c r="C38" i="4"/>
  <c r="E38" i="4" s="1"/>
  <c r="C36" i="4"/>
  <c r="E36" i="4" s="1"/>
  <c r="C34" i="4"/>
  <c r="E34" i="4" s="1"/>
  <c r="C32" i="4"/>
  <c r="E32" i="4" s="1"/>
  <c r="C30" i="4"/>
  <c r="E30" i="4" s="1"/>
  <c r="C28" i="4"/>
  <c r="E28" i="4" s="1"/>
  <c r="C26" i="4"/>
  <c r="E26" i="4" s="1"/>
  <c r="C24" i="4"/>
  <c r="E24" i="4" s="1"/>
  <c r="C22" i="4"/>
  <c r="E22" i="4" s="1"/>
  <c r="C20" i="4"/>
  <c r="E20" i="4" s="1"/>
  <c r="C18" i="4"/>
  <c r="E18" i="4" s="1"/>
  <c r="C16" i="4"/>
  <c r="E16" i="4" s="1"/>
  <c r="C14" i="4"/>
  <c r="E14" i="4" s="1"/>
  <c r="C12" i="4"/>
  <c r="E12" i="4" s="1"/>
  <c r="C10" i="4"/>
  <c r="E10" i="4" s="1"/>
  <c r="C8" i="4"/>
  <c r="E8" i="4" s="1"/>
  <c r="C6" i="4"/>
  <c r="E6" i="4" s="1"/>
  <c r="C4" i="4"/>
  <c r="E4" i="4" s="1"/>
  <c r="D2" i="4"/>
  <c r="D365" i="4"/>
  <c r="D363" i="4"/>
  <c r="D361" i="4"/>
  <c r="D359" i="4"/>
  <c r="D357" i="4"/>
  <c r="D355" i="4"/>
  <c r="D353" i="4"/>
  <c r="D351" i="4"/>
  <c r="D349" i="4"/>
  <c r="D347" i="4"/>
  <c r="D345" i="4"/>
  <c r="D343" i="4"/>
  <c r="D341" i="4"/>
  <c r="D339" i="4"/>
  <c r="D337" i="4"/>
  <c r="D335" i="4"/>
  <c r="D333" i="4"/>
  <c r="D331" i="4"/>
  <c r="D329" i="4"/>
  <c r="D327" i="4"/>
  <c r="D325" i="4"/>
  <c r="D323" i="4"/>
  <c r="D321" i="4"/>
  <c r="D319" i="4"/>
  <c r="D317" i="4"/>
  <c r="D315" i="4"/>
  <c r="D313" i="4"/>
  <c r="D311" i="4"/>
  <c r="D309" i="4"/>
  <c r="D307" i="4"/>
  <c r="D305" i="4"/>
  <c r="D303" i="4"/>
  <c r="D301" i="4"/>
  <c r="D299" i="4"/>
  <c r="D297" i="4"/>
  <c r="D295" i="4"/>
  <c r="D293" i="4"/>
  <c r="D291" i="4"/>
  <c r="D289" i="4"/>
  <c r="D287" i="4"/>
  <c r="D285" i="4"/>
  <c r="D283" i="4"/>
  <c r="D281" i="4"/>
  <c r="D279" i="4"/>
  <c r="D277" i="4"/>
  <c r="D275" i="4"/>
  <c r="D273" i="4"/>
  <c r="D271" i="4"/>
  <c r="D269" i="4"/>
  <c r="D267" i="4"/>
  <c r="D265" i="4"/>
  <c r="D263" i="4"/>
  <c r="D261" i="4"/>
  <c r="D259" i="4"/>
  <c r="D257" i="4"/>
  <c r="D255" i="4"/>
  <c r="D253" i="4"/>
  <c r="D251" i="4"/>
  <c r="D249" i="4"/>
  <c r="D247" i="4"/>
  <c r="D245" i="4"/>
  <c r="D243" i="4"/>
  <c r="D241" i="4"/>
  <c r="D239" i="4"/>
  <c r="D237" i="4"/>
  <c r="D235" i="4"/>
  <c r="D233" i="4"/>
  <c r="D231" i="4"/>
  <c r="D229" i="4"/>
  <c r="D227" i="4"/>
  <c r="D225" i="4"/>
  <c r="D223" i="4"/>
  <c r="D221" i="4"/>
  <c r="D219" i="4"/>
  <c r="D217" i="4"/>
  <c r="D215" i="4"/>
  <c r="D213" i="4"/>
  <c r="D211" i="4"/>
  <c r="D209" i="4"/>
  <c r="D207" i="4"/>
  <c r="D205" i="4"/>
  <c r="D203" i="4"/>
  <c r="D201" i="4"/>
  <c r="D199" i="4"/>
  <c r="D197" i="4"/>
  <c r="D195" i="4"/>
  <c r="D193" i="4"/>
  <c r="D191" i="4"/>
  <c r="D189" i="4"/>
  <c r="D187" i="4"/>
  <c r="D185" i="4"/>
  <c r="D183" i="4"/>
  <c r="D181" i="4"/>
  <c r="D179" i="4"/>
  <c r="D177" i="4"/>
  <c r="D175" i="4"/>
  <c r="D173" i="4"/>
  <c r="D171" i="4"/>
  <c r="D169" i="4"/>
  <c r="D167" i="4"/>
  <c r="D165" i="4"/>
  <c r="D163" i="4"/>
  <c r="D161" i="4"/>
  <c r="D159" i="4"/>
  <c r="D157" i="4"/>
  <c r="D155" i="4"/>
  <c r="D153" i="4"/>
  <c r="D151" i="4"/>
  <c r="D149" i="4"/>
  <c r="D147" i="4"/>
  <c r="D145" i="4"/>
  <c r="D143" i="4"/>
  <c r="D141" i="4"/>
  <c r="D139" i="4"/>
  <c r="D137" i="4"/>
  <c r="D135" i="4"/>
  <c r="D133" i="4"/>
  <c r="D131" i="4"/>
  <c r="D129" i="4"/>
  <c r="D127" i="4"/>
  <c r="D125" i="4"/>
  <c r="D123" i="4"/>
  <c r="D121" i="4"/>
  <c r="D119" i="4"/>
  <c r="D117" i="4"/>
  <c r="D115" i="4"/>
  <c r="D113" i="4"/>
  <c r="D111" i="4"/>
  <c r="D109" i="4"/>
  <c r="D107" i="4"/>
  <c r="D105" i="4"/>
  <c r="D103" i="4"/>
  <c r="D101" i="4"/>
  <c r="D99" i="4"/>
  <c r="D97" i="4"/>
  <c r="D95" i="4"/>
  <c r="D93" i="4"/>
  <c r="D91" i="4"/>
  <c r="D89" i="4"/>
  <c r="D87" i="4"/>
  <c r="D85" i="4"/>
  <c r="D83" i="4"/>
  <c r="D81" i="4"/>
  <c r="D79" i="4"/>
  <c r="D77" i="4"/>
  <c r="D75" i="4"/>
  <c r="D73" i="4"/>
  <c r="D71" i="4"/>
  <c r="D69" i="4"/>
  <c r="D67" i="4"/>
  <c r="D65" i="4"/>
  <c r="D63" i="4"/>
  <c r="D61" i="4"/>
  <c r="D59" i="4"/>
  <c r="D57" i="4"/>
  <c r="D55" i="4"/>
  <c r="D53" i="4"/>
  <c r="D51" i="4"/>
  <c r="D49" i="4"/>
  <c r="D47" i="4"/>
  <c r="D45" i="4"/>
  <c r="D43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D13" i="4"/>
  <c r="D11" i="4"/>
  <c r="D9" i="4"/>
  <c r="D7" i="4"/>
  <c r="D5" i="4"/>
  <c r="E2" i="1"/>
  <c r="D11" i="1"/>
  <c r="D9" i="1"/>
  <c r="D7" i="1"/>
  <c r="D5" i="1"/>
  <c r="D10" i="1"/>
  <c r="D8" i="1"/>
  <c r="D6" i="1"/>
  <c r="E11" i="1"/>
  <c r="E10" i="1"/>
  <c r="E9" i="1"/>
  <c r="F9" i="1" s="1"/>
  <c r="E8" i="1"/>
  <c r="F8" i="1" s="1"/>
  <c r="E7" i="1"/>
  <c r="E6" i="1"/>
  <c r="F6" i="1" s="1"/>
  <c r="E5" i="1"/>
  <c r="F5" i="1" s="1"/>
  <c r="E4" i="1"/>
  <c r="F2" i="1"/>
  <c r="F10" i="1"/>
  <c r="D4" i="1"/>
  <c r="D3" i="1"/>
  <c r="F3" i="1" s="1"/>
  <c r="E2" i="4" l="1"/>
  <c r="E7" i="4"/>
  <c r="E11" i="4"/>
  <c r="E15" i="4"/>
  <c r="E19" i="4"/>
  <c r="E23" i="4"/>
  <c r="E27" i="4"/>
  <c r="E31" i="4"/>
  <c r="E35" i="4"/>
  <c r="E39" i="4"/>
  <c r="E43" i="4"/>
  <c r="E47" i="4"/>
  <c r="E51" i="4"/>
  <c r="E55" i="4"/>
  <c r="E59" i="4"/>
  <c r="E63" i="4"/>
  <c r="E67" i="4"/>
  <c r="E71" i="4"/>
  <c r="E75" i="4"/>
  <c r="E79" i="4"/>
  <c r="E83" i="4"/>
  <c r="E87" i="4"/>
  <c r="E91" i="4"/>
  <c r="E95" i="4"/>
  <c r="E99" i="4"/>
  <c r="E103" i="4"/>
  <c r="E107" i="4"/>
  <c r="E111" i="4"/>
  <c r="E115" i="4"/>
  <c r="E119" i="4"/>
  <c r="E123" i="4"/>
  <c r="E127" i="4"/>
  <c r="E131" i="4"/>
  <c r="E135" i="4"/>
  <c r="E139" i="4"/>
  <c r="E143" i="4"/>
  <c r="E147" i="4"/>
  <c r="E151" i="4"/>
  <c r="E155" i="4"/>
  <c r="E159" i="4"/>
  <c r="E163" i="4"/>
  <c r="E167" i="4"/>
  <c r="E171" i="4"/>
  <c r="E175" i="4"/>
  <c r="E179" i="4"/>
  <c r="E183" i="4"/>
  <c r="E187" i="4"/>
  <c r="E191" i="4"/>
  <c r="E195" i="4"/>
  <c r="E199" i="4"/>
  <c r="E203" i="4"/>
  <c r="E207" i="4"/>
  <c r="E211" i="4"/>
  <c r="E215" i="4"/>
  <c r="E219" i="4"/>
  <c r="E223" i="4"/>
  <c r="E227" i="4"/>
  <c r="E231" i="4"/>
  <c r="E235" i="4"/>
  <c r="E239" i="4"/>
  <c r="E243" i="4"/>
  <c r="E247" i="4"/>
  <c r="E251" i="4"/>
  <c r="E255" i="4"/>
  <c r="E259" i="4"/>
  <c r="E263" i="4"/>
  <c r="E267" i="4"/>
  <c r="E271" i="4"/>
  <c r="E275" i="4"/>
  <c r="E279" i="4"/>
  <c r="E283" i="4"/>
  <c r="E287" i="4"/>
  <c r="E291" i="4"/>
  <c r="E295" i="4"/>
  <c r="E299" i="4"/>
  <c r="E303" i="4"/>
  <c r="E307" i="4"/>
  <c r="E311" i="4"/>
  <c r="E315" i="4"/>
  <c r="E319" i="4"/>
  <c r="E323" i="4"/>
  <c r="E327" i="4"/>
  <c r="E331" i="4"/>
  <c r="E335" i="4"/>
  <c r="E339" i="4"/>
  <c r="E343" i="4"/>
  <c r="E347" i="4"/>
  <c r="E351" i="4"/>
  <c r="E355" i="4"/>
  <c r="E359" i="4"/>
  <c r="E363" i="4"/>
  <c r="E5" i="4"/>
  <c r="E9" i="4"/>
  <c r="E13" i="4"/>
  <c r="E17" i="4"/>
  <c r="E21" i="4"/>
  <c r="E25" i="4"/>
  <c r="E29" i="4"/>
  <c r="E33" i="4"/>
  <c r="E37" i="4"/>
  <c r="E41" i="4"/>
  <c r="E45" i="4"/>
  <c r="E49" i="4"/>
  <c r="E53" i="4"/>
  <c r="E57" i="4"/>
  <c r="E61" i="4"/>
  <c r="E65" i="4"/>
  <c r="E69" i="4"/>
  <c r="E73" i="4"/>
  <c r="E77" i="4"/>
  <c r="E81" i="4"/>
  <c r="E85" i="4"/>
  <c r="E89" i="4"/>
  <c r="E93" i="4"/>
  <c r="E97" i="4"/>
  <c r="E101" i="4"/>
  <c r="E105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233" i="4"/>
  <c r="E237" i="4"/>
  <c r="E241" i="4"/>
  <c r="E245" i="4"/>
  <c r="E249" i="4"/>
  <c r="E253" i="4"/>
  <c r="E257" i="4"/>
  <c r="E261" i="4"/>
  <c r="E265" i="4"/>
  <c r="E269" i="4"/>
  <c r="E273" i="4"/>
  <c r="E277" i="4"/>
  <c r="E281" i="4"/>
  <c r="E285" i="4"/>
  <c r="E289" i="4"/>
  <c r="E293" i="4"/>
  <c r="E297" i="4"/>
  <c r="E301" i="4"/>
  <c r="E305" i="4"/>
  <c r="E309" i="4"/>
  <c r="E313" i="4"/>
  <c r="E317" i="4"/>
  <c r="E321" i="4"/>
  <c r="E325" i="4"/>
  <c r="E329" i="4"/>
  <c r="E333" i="4"/>
  <c r="E337" i="4"/>
  <c r="E341" i="4"/>
  <c r="E345" i="4"/>
  <c r="E349" i="4"/>
  <c r="E353" i="4"/>
  <c r="E357" i="4"/>
  <c r="E361" i="4"/>
  <c r="E365" i="4"/>
  <c r="F7" i="1"/>
  <c r="F11" i="1"/>
  <c r="F4" i="1"/>
  <c r="F2" i="4" l="1"/>
  <c r="H2" i="4" s="1"/>
  <c r="G2" i="1"/>
  <c r="J2" i="1" l="1"/>
  <c r="L2" i="1" s="1"/>
  <c r="I2" i="4"/>
  <c r="K2" i="4"/>
  <c r="K21" i="4"/>
  <c r="J21" i="4" s="1"/>
  <c r="K23" i="4"/>
  <c r="J23" i="4" s="1"/>
  <c r="K25" i="4"/>
  <c r="J25" i="4" s="1"/>
  <c r="K27" i="4"/>
  <c r="J27" i="4" s="1"/>
  <c r="K29" i="4"/>
  <c r="J29" i="4" s="1"/>
  <c r="K31" i="4"/>
  <c r="J31" i="4" s="1"/>
  <c r="K33" i="4"/>
  <c r="J33" i="4" s="1"/>
  <c r="K35" i="4"/>
  <c r="J35" i="4" s="1"/>
  <c r="K37" i="4"/>
  <c r="J37" i="4" s="1"/>
  <c r="K39" i="4"/>
  <c r="J39" i="4" s="1"/>
  <c r="K41" i="4"/>
  <c r="J41" i="4" s="1"/>
  <c r="K43" i="4"/>
  <c r="J43" i="4" s="1"/>
  <c r="K45" i="4"/>
  <c r="J45" i="4" s="1"/>
  <c r="K47" i="4"/>
  <c r="J47" i="4" s="1"/>
  <c r="K49" i="4"/>
  <c r="J49" i="4" s="1"/>
  <c r="K51" i="4"/>
  <c r="J51" i="4" s="1"/>
  <c r="K53" i="4"/>
  <c r="J53" i="4" s="1"/>
  <c r="K55" i="4"/>
  <c r="J55" i="4" s="1"/>
  <c r="K57" i="4"/>
  <c r="J57" i="4" s="1"/>
  <c r="K59" i="4"/>
  <c r="J59" i="4" s="1"/>
  <c r="K61" i="4"/>
  <c r="J61" i="4" s="1"/>
  <c r="K63" i="4"/>
  <c r="J63" i="4" s="1"/>
  <c r="K65" i="4"/>
  <c r="J65" i="4" s="1"/>
  <c r="K67" i="4"/>
  <c r="J67" i="4" s="1"/>
  <c r="K69" i="4"/>
  <c r="J69" i="4" s="1"/>
  <c r="K71" i="4"/>
  <c r="J71" i="4" s="1"/>
  <c r="K73" i="4"/>
  <c r="J73" i="4" s="1"/>
  <c r="K75" i="4"/>
  <c r="J75" i="4" s="1"/>
  <c r="K77" i="4"/>
  <c r="J77" i="4" s="1"/>
  <c r="K79" i="4"/>
  <c r="J79" i="4" s="1"/>
  <c r="K81" i="4"/>
  <c r="J81" i="4" s="1"/>
  <c r="K83" i="4"/>
  <c r="J83" i="4" s="1"/>
  <c r="K85" i="4"/>
  <c r="J85" i="4" s="1"/>
  <c r="K87" i="4"/>
  <c r="J87" i="4" s="1"/>
  <c r="K89" i="4"/>
  <c r="J89" i="4" s="1"/>
  <c r="K91" i="4"/>
  <c r="J91" i="4" s="1"/>
  <c r="K93" i="4"/>
  <c r="J93" i="4" s="1"/>
  <c r="K95" i="4"/>
  <c r="J95" i="4" s="1"/>
  <c r="K97" i="4"/>
  <c r="J97" i="4" s="1"/>
  <c r="K99" i="4"/>
  <c r="J99" i="4" s="1"/>
  <c r="K101" i="4"/>
  <c r="J101" i="4" s="1"/>
  <c r="K103" i="4"/>
  <c r="J103" i="4" s="1"/>
  <c r="K105" i="4"/>
  <c r="J105" i="4" s="1"/>
  <c r="K107" i="4"/>
  <c r="J107" i="4" s="1"/>
  <c r="K109" i="4"/>
  <c r="J109" i="4" s="1"/>
  <c r="K111" i="4"/>
  <c r="J111" i="4" s="1"/>
  <c r="K113" i="4"/>
  <c r="J113" i="4" s="1"/>
  <c r="K115" i="4"/>
  <c r="J115" i="4" s="1"/>
  <c r="K117" i="4"/>
  <c r="J117" i="4" s="1"/>
  <c r="K119" i="4"/>
  <c r="J119" i="4" s="1"/>
  <c r="K121" i="4"/>
  <c r="J121" i="4" s="1"/>
  <c r="K123" i="4"/>
  <c r="J123" i="4" s="1"/>
  <c r="K125" i="4"/>
  <c r="J125" i="4" s="1"/>
  <c r="K127" i="4"/>
  <c r="J127" i="4" s="1"/>
  <c r="K129" i="4"/>
  <c r="J129" i="4" s="1"/>
  <c r="K131" i="4"/>
  <c r="J131" i="4" s="1"/>
  <c r="K133" i="4"/>
  <c r="J133" i="4" s="1"/>
  <c r="K135" i="4"/>
  <c r="J135" i="4" s="1"/>
  <c r="K137" i="4"/>
  <c r="J137" i="4" s="1"/>
  <c r="K139" i="4"/>
  <c r="J139" i="4" s="1"/>
  <c r="K141" i="4"/>
  <c r="J141" i="4" s="1"/>
  <c r="K143" i="4"/>
  <c r="J143" i="4" s="1"/>
  <c r="K145" i="4"/>
  <c r="J145" i="4" s="1"/>
  <c r="K147" i="4"/>
  <c r="J147" i="4" s="1"/>
  <c r="K149" i="4"/>
  <c r="J149" i="4" s="1"/>
  <c r="K151" i="4"/>
  <c r="J151" i="4" s="1"/>
  <c r="K153" i="4"/>
  <c r="J153" i="4" s="1"/>
  <c r="K155" i="4"/>
  <c r="J155" i="4" s="1"/>
  <c r="K157" i="4"/>
  <c r="J157" i="4" s="1"/>
  <c r="K22" i="4"/>
  <c r="J22" i="4" s="1"/>
  <c r="K26" i="4"/>
  <c r="J26" i="4" s="1"/>
  <c r="K30" i="4"/>
  <c r="J30" i="4" s="1"/>
  <c r="K34" i="4"/>
  <c r="J34" i="4" s="1"/>
  <c r="K38" i="4"/>
  <c r="J38" i="4" s="1"/>
  <c r="K42" i="4"/>
  <c r="J42" i="4" s="1"/>
  <c r="K46" i="4"/>
  <c r="J46" i="4" s="1"/>
  <c r="K50" i="4"/>
  <c r="J50" i="4" s="1"/>
  <c r="K54" i="4"/>
  <c r="J54" i="4" s="1"/>
  <c r="K58" i="4"/>
  <c r="J58" i="4" s="1"/>
  <c r="K62" i="4"/>
  <c r="J62" i="4" s="1"/>
  <c r="K66" i="4"/>
  <c r="J66" i="4" s="1"/>
  <c r="K70" i="4"/>
  <c r="J70" i="4" s="1"/>
  <c r="K74" i="4"/>
  <c r="J74" i="4" s="1"/>
  <c r="K78" i="4"/>
  <c r="J78" i="4" s="1"/>
  <c r="K82" i="4"/>
  <c r="J82" i="4" s="1"/>
  <c r="K86" i="4"/>
  <c r="J86" i="4" s="1"/>
  <c r="K90" i="4"/>
  <c r="J90" i="4" s="1"/>
  <c r="K94" i="4"/>
  <c r="J94" i="4" s="1"/>
  <c r="K98" i="4"/>
  <c r="J98" i="4" s="1"/>
  <c r="K102" i="4"/>
  <c r="J102" i="4" s="1"/>
  <c r="K106" i="4"/>
  <c r="J106" i="4" s="1"/>
  <c r="K110" i="4"/>
  <c r="J110" i="4" s="1"/>
  <c r="K114" i="4"/>
  <c r="J114" i="4" s="1"/>
  <c r="K118" i="4"/>
  <c r="J118" i="4" s="1"/>
  <c r="K122" i="4"/>
  <c r="J122" i="4" s="1"/>
  <c r="K126" i="4"/>
  <c r="J126" i="4" s="1"/>
  <c r="K130" i="4"/>
  <c r="J130" i="4" s="1"/>
  <c r="K134" i="4"/>
  <c r="J134" i="4" s="1"/>
  <c r="K138" i="4"/>
  <c r="J138" i="4" s="1"/>
  <c r="K142" i="4"/>
  <c r="J142" i="4" s="1"/>
  <c r="K146" i="4"/>
  <c r="J146" i="4" s="1"/>
  <c r="K150" i="4"/>
  <c r="J150" i="4" s="1"/>
  <c r="K154" i="4"/>
  <c r="J154" i="4" s="1"/>
  <c r="K158" i="4"/>
  <c r="J158" i="4" s="1"/>
  <c r="K160" i="4"/>
  <c r="J160" i="4" s="1"/>
  <c r="K162" i="4"/>
  <c r="J162" i="4" s="1"/>
  <c r="K164" i="4"/>
  <c r="J164" i="4" s="1"/>
  <c r="K166" i="4"/>
  <c r="J166" i="4" s="1"/>
  <c r="K168" i="4"/>
  <c r="J168" i="4" s="1"/>
  <c r="K170" i="4"/>
  <c r="J170" i="4" s="1"/>
  <c r="K172" i="4"/>
  <c r="J172" i="4" s="1"/>
  <c r="K174" i="4"/>
  <c r="J174" i="4" s="1"/>
  <c r="K176" i="4"/>
  <c r="J176" i="4" s="1"/>
  <c r="K178" i="4"/>
  <c r="J178" i="4" s="1"/>
  <c r="K180" i="4"/>
  <c r="J180" i="4" s="1"/>
  <c r="K182" i="4"/>
  <c r="J182" i="4" s="1"/>
  <c r="K184" i="4"/>
  <c r="J184" i="4" s="1"/>
  <c r="K186" i="4"/>
  <c r="J186" i="4" s="1"/>
  <c r="K188" i="4"/>
  <c r="J188" i="4" s="1"/>
  <c r="K190" i="4"/>
  <c r="J190" i="4" s="1"/>
  <c r="K192" i="4"/>
  <c r="J192" i="4" s="1"/>
  <c r="K194" i="4"/>
  <c r="J194" i="4" s="1"/>
  <c r="K196" i="4"/>
  <c r="J196" i="4" s="1"/>
  <c r="K198" i="4"/>
  <c r="J198" i="4" s="1"/>
  <c r="K200" i="4"/>
  <c r="J200" i="4" s="1"/>
  <c r="K202" i="4"/>
  <c r="J202" i="4" s="1"/>
  <c r="K204" i="4"/>
  <c r="J204" i="4" s="1"/>
  <c r="K206" i="4"/>
  <c r="J206" i="4" s="1"/>
  <c r="K208" i="4"/>
  <c r="J208" i="4" s="1"/>
  <c r="K210" i="4"/>
  <c r="J210" i="4" s="1"/>
  <c r="K212" i="4"/>
  <c r="J212" i="4" s="1"/>
  <c r="K214" i="4"/>
  <c r="J214" i="4" s="1"/>
  <c r="K216" i="4"/>
  <c r="J216" i="4" s="1"/>
  <c r="K218" i="4"/>
  <c r="J218" i="4" s="1"/>
  <c r="K220" i="4"/>
  <c r="J220" i="4" s="1"/>
  <c r="K222" i="4"/>
  <c r="J222" i="4" s="1"/>
  <c r="K224" i="4"/>
  <c r="J224" i="4" s="1"/>
  <c r="K226" i="4"/>
  <c r="J226" i="4" s="1"/>
  <c r="K228" i="4"/>
  <c r="J228" i="4" s="1"/>
  <c r="K230" i="4"/>
  <c r="J230" i="4" s="1"/>
  <c r="K232" i="4"/>
  <c r="J232" i="4" s="1"/>
  <c r="K234" i="4"/>
  <c r="J234" i="4" s="1"/>
  <c r="K236" i="4"/>
  <c r="J236" i="4" s="1"/>
  <c r="K238" i="4"/>
  <c r="J238" i="4" s="1"/>
  <c r="K240" i="4"/>
  <c r="J240" i="4" s="1"/>
  <c r="K242" i="4"/>
  <c r="J242" i="4" s="1"/>
  <c r="K244" i="4"/>
  <c r="J244" i="4" s="1"/>
  <c r="K246" i="4"/>
  <c r="J246" i="4" s="1"/>
  <c r="K248" i="4"/>
  <c r="J248" i="4" s="1"/>
  <c r="K250" i="4"/>
  <c r="J250" i="4" s="1"/>
  <c r="K252" i="4"/>
  <c r="J252" i="4" s="1"/>
  <c r="K254" i="4"/>
  <c r="J254" i="4" s="1"/>
  <c r="K256" i="4"/>
  <c r="J256" i="4" s="1"/>
  <c r="K258" i="4"/>
  <c r="J258" i="4" s="1"/>
  <c r="K260" i="4"/>
  <c r="J260" i="4" s="1"/>
  <c r="K262" i="4"/>
  <c r="J262" i="4" s="1"/>
  <c r="K264" i="4"/>
  <c r="J264" i="4" s="1"/>
  <c r="K266" i="4"/>
  <c r="J266" i="4" s="1"/>
  <c r="K268" i="4"/>
  <c r="J268" i="4" s="1"/>
  <c r="K270" i="4"/>
  <c r="J270" i="4" s="1"/>
  <c r="K272" i="4"/>
  <c r="J272" i="4" s="1"/>
  <c r="K274" i="4"/>
  <c r="J274" i="4" s="1"/>
  <c r="K276" i="4"/>
  <c r="J276" i="4" s="1"/>
  <c r="K278" i="4"/>
  <c r="J278" i="4" s="1"/>
  <c r="K280" i="4"/>
  <c r="J280" i="4" s="1"/>
  <c r="K282" i="4"/>
  <c r="J282" i="4" s="1"/>
  <c r="K284" i="4"/>
  <c r="J284" i="4" s="1"/>
  <c r="K286" i="4"/>
  <c r="J286" i="4" s="1"/>
  <c r="K288" i="4"/>
  <c r="J288" i="4" s="1"/>
  <c r="K290" i="4"/>
  <c r="J290" i="4" s="1"/>
  <c r="K292" i="4"/>
  <c r="J292" i="4" s="1"/>
  <c r="K294" i="4"/>
  <c r="J294" i="4" s="1"/>
  <c r="K296" i="4"/>
  <c r="J296" i="4" s="1"/>
  <c r="K298" i="4"/>
  <c r="J298" i="4" s="1"/>
  <c r="K300" i="4"/>
  <c r="J300" i="4" s="1"/>
  <c r="K302" i="4"/>
  <c r="J302" i="4" s="1"/>
  <c r="K304" i="4"/>
  <c r="J304" i="4" s="1"/>
  <c r="K306" i="4"/>
  <c r="J306" i="4" s="1"/>
  <c r="K308" i="4"/>
  <c r="J308" i="4" s="1"/>
  <c r="K310" i="4"/>
  <c r="J310" i="4" s="1"/>
  <c r="K312" i="4"/>
  <c r="J312" i="4" s="1"/>
  <c r="K314" i="4"/>
  <c r="J314" i="4" s="1"/>
  <c r="K316" i="4"/>
  <c r="J316" i="4" s="1"/>
  <c r="K318" i="4"/>
  <c r="J318" i="4" s="1"/>
  <c r="K320" i="4"/>
  <c r="J320" i="4" s="1"/>
  <c r="K322" i="4"/>
  <c r="J322" i="4" s="1"/>
  <c r="K324" i="4"/>
  <c r="J324" i="4" s="1"/>
  <c r="K326" i="4"/>
  <c r="J326" i="4" s="1"/>
  <c r="K328" i="4"/>
  <c r="J328" i="4" s="1"/>
  <c r="K330" i="4"/>
  <c r="J330" i="4" s="1"/>
  <c r="K332" i="4"/>
  <c r="J332" i="4" s="1"/>
  <c r="K334" i="4"/>
  <c r="J334" i="4" s="1"/>
  <c r="K336" i="4"/>
  <c r="J336" i="4" s="1"/>
  <c r="K338" i="4"/>
  <c r="J338" i="4" s="1"/>
  <c r="K340" i="4"/>
  <c r="J340" i="4" s="1"/>
  <c r="K342" i="4"/>
  <c r="J342" i="4" s="1"/>
  <c r="K344" i="4"/>
  <c r="J344" i="4" s="1"/>
  <c r="K346" i="4"/>
  <c r="J346" i="4" s="1"/>
  <c r="K348" i="4"/>
  <c r="J348" i="4" s="1"/>
  <c r="K350" i="4"/>
  <c r="J350" i="4" s="1"/>
  <c r="K352" i="4"/>
  <c r="J352" i="4" s="1"/>
  <c r="K354" i="4"/>
  <c r="J354" i="4" s="1"/>
  <c r="K356" i="4"/>
  <c r="J356" i="4" s="1"/>
  <c r="K358" i="4"/>
  <c r="J358" i="4" s="1"/>
  <c r="K360" i="4"/>
  <c r="J360" i="4" s="1"/>
  <c r="K362" i="4"/>
  <c r="J362" i="4" s="1"/>
  <c r="K364" i="4"/>
  <c r="J364" i="4" s="1"/>
  <c r="K366" i="4"/>
  <c r="J366" i="4" s="1"/>
  <c r="K4" i="4"/>
  <c r="J4" i="4" s="1"/>
  <c r="K6" i="4"/>
  <c r="J6" i="4" s="1"/>
  <c r="K8" i="4"/>
  <c r="J8" i="4" s="1"/>
  <c r="K10" i="4"/>
  <c r="J10" i="4" s="1"/>
  <c r="K12" i="4"/>
  <c r="J12" i="4" s="1"/>
  <c r="K14" i="4"/>
  <c r="J14" i="4" s="1"/>
  <c r="K16" i="4"/>
  <c r="J16" i="4" s="1"/>
  <c r="K18" i="4"/>
  <c r="J18" i="4" s="1"/>
  <c r="K20" i="4"/>
  <c r="J20" i="4" s="1"/>
  <c r="K24" i="4"/>
  <c r="J24" i="4" s="1"/>
  <c r="K28" i="4"/>
  <c r="J28" i="4" s="1"/>
  <c r="K32" i="4"/>
  <c r="J32" i="4" s="1"/>
  <c r="K36" i="4"/>
  <c r="J36" i="4" s="1"/>
  <c r="K40" i="4"/>
  <c r="J40" i="4" s="1"/>
  <c r="K44" i="4"/>
  <c r="J44" i="4" s="1"/>
  <c r="K48" i="4"/>
  <c r="J48" i="4" s="1"/>
  <c r="K52" i="4"/>
  <c r="J52" i="4" s="1"/>
  <c r="K56" i="4"/>
  <c r="J56" i="4" s="1"/>
  <c r="K60" i="4"/>
  <c r="J60" i="4" s="1"/>
  <c r="K64" i="4"/>
  <c r="J64" i="4" s="1"/>
  <c r="K68" i="4"/>
  <c r="J68" i="4" s="1"/>
  <c r="K72" i="4"/>
  <c r="J72" i="4" s="1"/>
  <c r="K76" i="4"/>
  <c r="J76" i="4" s="1"/>
  <c r="K80" i="4"/>
  <c r="J80" i="4" s="1"/>
  <c r="K84" i="4"/>
  <c r="J84" i="4" s="1"/>
  <c r="K88" i="4"/>
  <c r="J88" i="4" s="1"/>
  <c r="K92" i="4"/>
  <c r="J92" i="4" s="1"/>
  <c r="K96" i="4"/>
  <c r="J96" i="4" s="1"/>
  <c r="K100" i="4"/>
  <c r="J100" i="4" s="1"/>
  <c r="K104" i="4"/>
  <c r="J104" i="4" s="1"/>
  <c r="K108" i="4"/>
  <c r="J108" i="4" s="1"/>
  <c r="K112" i="4"/>
  <c r="J112" i="4" s="1"/>
  <c r="K116" i="4"/>
  <c r="J116" i="4" s="1"/>
  <c r="K120" i="4"/>
  <c r="J120" i="4" s="1"/>
  <c r="K124" i="4"/>
  <c r="J124" i="4" s="1"/>
  <c r="K128" i="4"/>
  <c r="J128" i="4" s="1"/>
  <c r="K132" i="4"/>
  <c r="J132" i="4" s="1"/>
  <c r="K136" i="4"/>
  <c r="J136" i="4" s="1"/>
  <c r="K140" i="4"/>
  <c r="J140" i="4" s="1"/>
  <c r="K144" i="4"/>
  <c r="J144" i="4" s="1"/>
  <c r="K148" i="4"/>
  <c r="J148" i="4" s="1"/>
  <c r="K152" i="4"/>
  <c r="J152" i="4" s="1"/>
  <c r="K156" i="4"/>
  <c r="J156" i="4" s="1"/>
  <c r="K159" i="4"/>
  <c r="J159" i="4" s="1"/>
  <c r="K161" i="4"/>
  <c r="J161" i="4" s="1"/>
  <c r="K163" i="4"/>
  <c r="J163" i="4" s="1"/>
  <c r="K165" i="4"/>
  <c r="J165" i="4" s="1"/>
  <c r="K167" i="4"/>
  <c r="J167" i="4" s="1"/>
  <c r="K169" i="4"/>
  <c r="J169" i="4" s="1"/>
  <c r="K171" i="4"/>
  <c r="J171" i="4" s="1"/>
  <c r="K173" i="4"/>
  <c r="J173" i="4" s="1"/>
  <c r="K175" i="4"/>
  <c r="J175" i="4" s="1"/>
  <c r="K177" i="4"/>
  <c r="J177" i="4" s="1"/>
  <c r="K179" i="4"/>
  <c r="J179" i="4" s="1"/>
  <c r="K181" i="4"/>
  <c r="J181" i="4" s="1"/>
  <c r="K183" i="4"/>
  <c r="J183" i="4" s="1"/>
  <c r="K185" i="4"/>
  <c r="J185" i="4" s="1"/>
  <c r="K187" i="4"/>
  <c r="J187" i="4" s="1"/>
  <c r="K189" i="4"/>
  <c r="J189" i="4" s="1"/>
  <c r="K191" i="4"/>
  <c r="J191" i="4" s="1"/>
  <c r="K193" i="4"/>
  <c r="J193" i="4" s="1"/>
  <c r="K195" i="4"/>
  <c r="J195" i="4" s="1"/>
  <c r="K197" i="4"/>
  <c r="J197" i="4" s="1"/>
  <c r="K199" i="4"/>
  <c r="J199" i="4" s="1"/>
  <c r="K201" i="4"/>
  <c r="J201" i="4" s="1"/>
  <c r="K203" i="4"/>
  <c r="J203" i="4" s="1"/>
  <c r="K205" i="4"/>
  <c r="J205" i="4" s="1"/>
  <c r="K207" i="4"/>
  <c r="J207" i="4" s="1"/>
  <c r="K209" i="4"/>
  <c r="J209" i="4" s="1"/>
  <c r="K211" i="4"/>
  <c r="J211" i="4" s="1"/>
  <c r="K213" i="4"/>
  <c r="J213" i="4" s="1"/>
  <c r="K215" i="4"/>
  <c r="J215" i="4" s="1"/>
  <c r="K217" i="4"/>
  <c r="J217" i="4" s="1"/>
  <c r="K219" i="4"/>
  <c r="J219" i="4" s="1"/>
  <c r="K221" i="4"/>
  <c r="J221" i="4" s="1"/>
  <c r="K223" i="4"/>
  <c r="J223" i="4" s="1"/>
  <c r="K225" i="4"/>
  <c r="J225" i="4" s="1"/>
  <c r="K227" i="4"/>
  <c r="J227" i="4" s="1"/>
  <c r="K229" i="4"/>
  <c r="J229" i="4" s="1"/>
  <c r="K231" i="4"/>
  <c r="J231" i="4" s="1"/>
  <c r="K233" i="4"/>
  <c r="J233" i="4" s="1"/>
  <c r="K235" i="4"/>
  <c r="J235" i="4" s="1"/>
  <c r="K237" i="4"/>
  <c r="J237" i="4" s="1"/>
  <c r="K239" i="4"/>
  <c r="J239" i="4" s="1"/>
  <c r="K241" i="4"/>
  <c r="J241" i="4" s="1"/>
  <c r="K243" i="4"/>
  <c r="J243" i="4" s="1"/>
  <c r="K245" i="4"/>
  <c r="J245" i="4" s="1"/>
  <c r="K247" i="4"/>
  <c r="J247" i="4" s="1"/>
  <c r="K249" i="4"/>
  <c r="J249" i="4" s="1"/>
  <c r="K251" i="4"/>
  <c r="J251" i="4" s="1"/>
  <c r="K253" i="4"/>
  <c r="J253" i="4" s="1"/>
  <c r="K255" i="4"/>
  <c r="J255" i="4" s="1"/>
  <c r="K257" i="4"/>
  <c r="J257" i="4" s="1"/>
  <c r="K259" i="4"/>
  <c r="J259" i="4" s="1"/>
  <c r="K261" i="4"/>
  <c r="J261" i="4" s="1"/>
  <c r="K263" i="4"/>
  <c r="J263" i="4" s="1"/>
  <c r="K265" i="4"/>
  <c r="J265" i="4" s="1"/>
  <c r="K267" i="4"/>
  <c r="J267" i="4" s="1"/>
  <c r="K269" i="4"/>
  <c r="J269" i="4" s="1"/>
  <c r="K271" i="4"/>
  <c r="J271" i="4" s="1"/>
  <c r="K273" i="4"/>
  <c r="J273" i="4" s="1"/>
  <c r="K275" i="4"/>
  <c r="J275" i="4" s="1"/>
  <c r="K277" i="4"/>
  <c r="J277" i="4" s="1"/>
  <c r="K279" i="4"/>
  <c r="J279" i="4" s="1"/>
  <c r="K281" i="4"/>
  <c r="J281" i="4" s="1"/>
  <c r="K283" i="4"/>
  <c r="J283" i="4" s="1"/>
  <c r="K285" i="4"/>
  <c r="J285" i="4" s="1"/>
  <c r="K287" i="4"/>
  <c r="J287" i="4" s="1"/>
  <c r="K289" i="4"/>
  <c r="J289" i="4" s="1"/>
  <c r="K291" i="4"/>
  <c r="J291" i="4" s="1"/>
  <c r="K293" i="4"/>
  <c r="J293" i="4" s="1"/>
  <c r="K295" i="4"/>
  <c r="J295" i="4" s="1"/>
  <c r="K297" i="4"/>
  <c r="J297" i="4" s="1"/>
  <c r="K299" i="4"/>
  <c r="J299" i="4" s="1"/>
  <c r="K301" i="4"/>
  <c r="J301" i="4" s="1"/>
  <c r="K303" i="4"/>
  <c r="J303" i="4" s="1"/>
  <c r="K305" i="4"/>
  <c r="J305" i="4" s="1"/>
  <c r="K307" i="4"/>
  <c r="J307" i="4" s="1"/>
  <c r="K309" i="4"/>
  <c r="J309" i="4" s="1"/>
  <c r="K311" i="4"/>
  <c r="J311" i="4" s="1"/>
  <c r="K313" i="4"/>
  <c r="J313" i="4" s="1"/>
  <c r="K315" i="4"/>
  <c r="J315" i="4" s="1"/>
  <c r="K317" i="4"/>
  <c r="J317" i="4" s="1"/>
  <c r="K319" i="4"/>
  <c r="J319" i="4" s="1"/>
  <c r="K321" i="4"/>
  <c r="J321" i="4" s="1"/>
  <c r="K323" i="4"/>
  <c r="J323" i="4" s="1"/>
  <c r="K325" i="4"/>
  <c r="J325" i="4" s="1"/>
  <c r="K327" i="4"/>
  <c r="J327" i="4" s="1"/>
  <c r="K329" i="4"/>
  <c r="J329" i="4" s="1"/>
  <c r="K331" i="4"/>
  <c r="J331" i="4" s="1"/>
  <c r="K333" i="4"/>
  <c r="J333" i="4" s="1"/>
  <c r="K335" i="4"/>
  <c r="J335" i="4" s="1"/>
  <c r="K337" i="4"/>
  <c r="J337" i="4" s="1"/>
  <c r="K339" i="4"/>
  <c r="J339" i="4" s="1"/>
  <c r="K341" i="4"/>
  <c r="J341" i="4" s="1"/>
  <c r="K343" i="4"/>
  <c r="J343" i="4" s="1"/>
  <c r="K345" i="4"/>
  <c r="J345" i="4" s="1"/>
  <c r="K347" i="4"/>
  <c r="J347" i="4" s="1"/>
  <c r="K349" i="4"/>
  <c r="J349" i="4" s="1"/>
  <c r="K351" i="4"/>
  <c r="J351" i="4" s="1"/>
  <c r="K353" i="4"/>
  <c r="J353" i="4" s="1"/>
  <c r="K355" i="4"/>
  <c r="J355" i="4" s="1"/>
  <c r="K357" i="4"/>
  <c r="J357" i="4" s="1"/>
  <c r="K359" i="4"/>
  <c r="J359" i="4" s="1"/>
  <c r="K361" i="4"/>
  <c r="J361" i="4" s="1"/>
  <c r="K363" i="4"/>
  <c r="J363" i="4" s="1"/>
  <c r="K365" i="4"/>
  <c r="J365" i="4" s="1"/>
  <c r="K3" i="4"/>
  <c r="J3" i="4" s="1"/>
  <c r="K5" i="4"/>
  <c r="J5" i="4" s="1"/>
  <c r="K7" i="4"/>
  <c r="J7" i="4" s="1"/>
  <c r="K9" i="4"/>
  <c r="J9" i="4" s="1"/>
  <c r="K11" i="4"/>
  <c r="J11" i="4" s="1"/>
  <c r="K13" i="4"/>
  <c r="J13" i="4" s="1"/>
  <c r="K15" i="4"/>
  <c r="J15" i="4" s="1"/>
  <c r="K17" i="4"/>
  <c r="J17" i="4" s="1"/>
  <c r="K19" i="4"/>
  <c r="J19" i="4" s="1"/>
  <c r="L11" i="1"/>
  <c r="K11" i="1" s="1"/>
  <c r="L8" i="1"/>
  <c r="K8" i="1" s="1"/>
  <c r="L5" i="1"/>
  <c r="K5" i="1" s="1"/>
  <c r="L10" i="1"/>
  <c r="K10" i="1" s="1"/>
  <c r="L6" i="1"/>
  <c r="K6" i="1" s="1"/>
  <c r="K2" i="1" l="1"/>
  <c r="J2" i="4"/>
  <c r="O4" i="4"/>
  <c r="L2" i="4" s="1"/>
  <c r="L7" i="1"/>
  <c r="K7" i="1" s="1"/>
  <c r="L9" i="1"/>
  <c r="K9" i="1" s="1"/>
  <c r="L4" i="1"/>
  <c r="K4" i="1" s="1"/>
  <c r="L3" i="1"/>
  <c r="K3" i="1" s="1"/>
  <c r="C23" i="1" l="1"/>
  <c r="E23" i="1" s="1"/>
  <c r="Q4" i="4"/>
  <c r="O5" i="4"/>
  <c r="Q5" i="4" s="1"/>
  <c r="M2" i="1" l="1"/>
  <c r="E22" i="1"/>
  <c r="F21" i="1" s="1"/>
  <c r="G21" i="1" s="1"/>
  <c r="R3" i="4"/>
  <c r="S3" i="4" s="1"/>
</calcChain>
</file>

<file path=xl/sharedStrings.xml><?xml version="1.0" encoding="utf-8"?>
<sst xmlns="http://schemas.openxmlformats.org/spreadsheetml/2006/main" count="84" uniqueCount="64">
  <si>
    <t xml:space="preserve">devianza x </t>
  </si>
  <si>
    <t>FONTI VARIAZIONE</t>
  </si>
  <si>
    <t>DEVIANZA</t>
  </si>
  <si>
    <t>F</t>
  </si>
  <si>
    <t>TOTALE</t>
  </si>
  <si>
    <t>ESPLICATA O ESPLICATA ALLA RETTA DI REGRESSIONE</t>
  </si>
  <si>
    <t>RESIDUA ( O DELL'ERRORE)</t>
  </si>
  <si>
    <t>VARIANZA</t>
  </si>
  <si>
    <t>codevianza</t>
  </si>
  <si>
    <t>b=coefficiente angolare</t>
  </si>
  <si>
    <t>a=intercetta</t>
  </si>
  <si>
    <r>
      <t>r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</si>
  <si>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bscript"/>
        <sz val="10"/>
        <rFont val="Arial"/>
        <family val="2"/>
      </rPr>
      <t>i</t>
    </r>
  </si>
  <si>
    <r>
      <t>Y</t>
    </r>
    <r>
      <rPr>
        <b/>
        <vertAlign val="subscript"/>
        <sz val="10"/>
        <rFont val="Arial"/>
        <family val="2"/>
      </rPr>
      <t>i</t>
    </r>
  </si>
  <si>
    <r>
      <t>X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>-Xmedio</t>
    </r>
  </si>
  <si>
    <r>
      <t>Y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>-Ymedio</t>
    </r>
  </si>
  <si>
    <r>
      <t xml:space="preserve">codevianza </t>
    </r>
    <r>
      <rPr>
        <b/>
        <vertAlign val="subscript"/>
        <sz val="10"/>
        <rFont val="Arial"/>
        <family val="2"/>
      </rPr>
      <t>iesima</t>
    </r>
  </si>
  <si>
    <t>Ŷ (=Y stimata)</t>
  </si>
  <si>
    <r>
      <t>Y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 xml:space="preserve">-Ŷ </t>
    </r>
  </si>
  <si>
    <t>medie</t>
  </si>
  <si>
    <t>P(F)</t>
  </si>
  <si>
    <t>alpha=0.05</t>
  </si>
  <si>
    <t>Ho=dati provengono da una popolazione con nessuna relazione tra le variabili X e Y</t>
  </si>
  <si>
    <t>§P(F)&gt;alpha</t>
  </si>
  <si>
    <t>§rifiuto Ho</t>
  </si>
  <si>
    <t>§si verifica una certa significatività quindi esiste una relazioen tra X e Y, rappresentata dalla funzione della retta</t>
  </si>
  <si>
    <t>GDL</t>
  </si>
  <si>
    <t xml:space="preserve">La regressione è significativa? </t>
  </si>
  <si>
    <r>
      <t>Analisi della varianza</t>
    </r>
    <r>
      <rPr>
        <sz val="16"/>
        <color indexed="9"/>
        <rFont val="Arial"/>
        <family val="2"/>
      </rPr>
      <t>: si esamina il rapporto tra varianza spiegata dalla regressione e varianza residua</t>
    </r>
  </si>
  <si>
    <t xml:space="preserve">L’equazione è stata ricavata da un campione e non dalla popolazione </t>
  </si>
  <si>
    <t>X</t>
  </si>
  <si>
    <t>Y</t>
  </si>
  <si>
    <t>b=coefficiente angolare=coefficiente di regressione</t>
  </si>
  <si>
    <t>R2=coefficiente di determinazione</t>
  </si>
  <si>
    <t>ESPLICATA DALLA RETTA DI REGRESSIONE</t>
  </si>
  <si>
    <t>radiazione_MJ</t>
  </si>
  <si>
    <t>eliofania_h</t>
  </si>
  <si>
    <t>t_canopy_C</t>
  </si>
  <si>
    <t>t_air</t>
  </si>
  <si>
    <t>UR_air</t>
  </si>
  <si>
    <t>8,86</t>
  </si>
  <si>
    <t>9,66</t>
  </si>
  <si>
    <t>8,31</t>
  </si>
  <si>
    <t>1000,73</t>
  </si>
  <si>
    <t>8,69</t>
  </si>
  <si>
    <t>9,45</t>
  </si>
  <si>
    <t>7,97</t>
  </si>
  <si>
    <t>8,27</t>
  </si>
  <si>
    <t>9,82</t>
  </si>
  <si>
    <t>8,96</t>
  </si>
  <si>
    <t>8,51</t>
  </si>
  <si>
    <t>9,53</t>
  </si>
  <si>
    <t>10,35</t>
  </si>
  <si>
    <t>8,62</t>
  </si>
  <si>
    <t>9,22</t>
  </si>
  <si>
    <t>10,12</t>
  </si>
  <si>
    <t>9,90</t>
  </si>
  <si>
    <t>9,62</t>
  </si>
  <si>
    <t>10,06</t>
  </si>
  <si>
    <t>10,39</t>
  </si>
  <si>
    <t>8,55</t>
  </si>
  <si>
    <t>9,43</t>
  </si>
  <si>
    <t>10,11</t>
  </si>
  <si>
    <t>eliofania_h_2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</si>
</sst>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0000000"/>
    <numFmt numFmtId="165" formatCode="0.00000000000"/>
    <numFmt numFmtId="166" formatCode="0.000E+00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hadow/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0" xfId="0" applyAlignment="1">
      <alignment wrapText="1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164" fontId="0" fillId="0" borderId="4" xfId="0" applyNumberForma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6" fillId="0" borderId="0" xfId="0" applyFont="1" applyFill="1" applyBorder="1"/>
    <xf numFmtId="0" fontId="2" fillId="0" borderId="11" xfId="0" applyFont="1" applyBorder="1" applyAlignment="1">
      <alignment wrapText="1"/>
    </xf>
    <xf numFmtId="0" fontId="2" fillId="0" borderId="9" xfId="0" applyFont="1" applyBorder="1" applyAlignment="1">
      <alignment wrapText="1"/>
    </xf>
    <xf numFmtId="165" fontId="0" fillId="0" borderId="10" xfId="0" applyNumberFormat="1" applyBorder="1"/>
    <xf numFmtId="0" fontId="2" fillId="0" borderId="7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Alignment="1"/>
    <xf numFmtId="0" fontId="13" fillId="0" borderId="0" xfId="0" applyFont="1" applyFill="1" applyAlignment="1"/>
    <xf numFmtId="0" fontId="7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8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3" fillId="0" borderId="0" xfId="0" applyFont="1" applyFill="1" applyBorder="1"/>
    <xf numFmtId="0" fontId="13" fillId="0" borderId="0" xfId="0" applyFont="1" applyFill="1" applyBorder="1" applyAlignment="1"/>
    <xf numFmtId="0" fontId="10" fillId="0" borderId="0" xfId="0" applyFont="1" applyFill="1" applyBorder="1"/>
    <xf numFmtId="0" fontId="14" fillId="0" borderId="0" xfId="0" applyFont="1"/>
    <xf numFmtId="0" fontId="3" fillId="0" borderId="8" xfId="0" applyFont="1" applyBorder="1" applyAlignment="1">
      <alignment horizontal="center" vertical="center" wrapText="1"/>
    </xf>
    <xf numFmtId="166" fontId="0" fillId="0" borderId="10" xfId="0" applyNumberFormat="1" applyBorder="1"/>
    <xf numFmtId="0" fontId="8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4024956255468067"/>
                  <c:y val="-5.647419072615921E-2"/>
                </c:manualLayout>
              </c:layout>
              <c:numFmt formatCode="General" sourceLinked="0"/>
            </c:trendlineLbl>
          </c:trendline>
          <c:xVal>
            <c:numRef>
              <c:f>esercizio!$A$2:$A$366</c:f>
              <c:numCache>
                <c:formatCode>General</c:formatCode>
                <c:ptCount val="365"/>
                <c:pt idx="0">
                  <c:v>2.4545454545454546</c:v>
                </c:pt>
                <c:pt idx="1">
                  <c:v>5.1818181818181817</c:v>
                </c:pt>
                <c:pt idx="2">
                  <c:v>1.0909090909090908</c:v>
                </c:pt>
                <c:pt idx="3">
                  <c:v>4.8181818181818183</c:v>
                </c:pt>
                <c:pt idx="4">
                  <c:v>4.2727272727272725</c:v>
                </c:pt>
                <c:pt idx="5">
                  <c:v>0.54545454545454541</c:v>
                </c:pt>
                <c:pt idx="6">
                  <c:v>1.0909090909090908</c:v>
                </c:pt>
                <c:pt idx="7">
                  <c:v>0.81818181818181823</c:v>
                </c:pt>
                <c:pt idx="8">
                  <c:v>5</c:v>
                </c:pt>
                <c:pt idx="9">
                  <c:v>5.6363636363636367</c:v>
                </c:pt>
                <c:pt idx="10">
                  <c:v>5.7272727272727275</c:v>
                </c:pt>
                <c:pt idx="11">
                  <c:v>5.5454545454545459</c:v>
                </c:pt>
                <c:pt idx="12">
                  <c:v>5.6363636363636367</c:v>
                </c:pt>
                <c:pt idx="13">
                  <c:v>4.1818181818181817</c:v>
                </c:pt>
                <c:pt idx="14">
                  <c:v>1.7272727272727273</c:v>
                </c:pt>
                <c:pt idx="15">
                  <c:v>5.4545454545454541</c:v>
                </c:pt>
                <c:pt idx="16">
                  <c:v>5.4545454545454541</c:v>
                </c:pt>
                <c:pt idx="17">
                  <c:v>0.36363636363636365</c:v>
                </c:pt>
                <c:pt idx="18">
                  <c:v>1.4545454545454546</c:v>
                </c:pt>
                <c:pt idx="19">
                  <c:v>0.54545454545454541</c:v>
                </c:pt>
                <c:pt idx="20">
                  <c:v>4.4545454545454541</c:v>
                </c:pt>
                <c:pt idx="21">
                  <c:v>7.0909090909090908</c:v>
                </c:pt>
                <c:pt idx="22">
                  <c:v>1.5454545454545454</c:v>
                </c:pt>
                <c:pt idx="23">
                  <c:v>2.4545454545454546</c:v>
                </c:pt>
                <c:pt idx="24">
                  <c:v>6.2727272727272725</c:v>
                </c:pt>
                <c:pt idx="25">
                  <c:v>4.5454545454545459</c:v>
                </c:pt>
                <c:pt idx="26">
                  <c:v>4</c:v>
                </c:pt>
                <c:pt idx="27">
                  <c:v>4.2727272727272725</c:v>
                </c:pt>
                <c:pt idx="28">
                  <c:v>8.0909090909090917</c:v>
                </c:pt>
                <c:pt idx="29">
                  <c:v>7.3636363636363633</c:v>
                </c:pt>
                <c:pt idx="30">
                  <c:v>1.0909090909090908</c:v>
                </c:pt>
                <c:pt idx="31">
                  <c:v>1.1818181818181819</c:v>
                </c:pt>
                <c:pt idx="32">
                  <c:v>0.63636363636363635</c:v>
                </c:pt>
                <c:pt idx="33">
                  <c:v>3.4545454545454546</c:v>
                </c:pt>
                <c:pt idx="34">
                  <c:v>4.8181818181818183</c:v>
                </c:pt>
                <c:pt idx="35">
                  <c:v>2</c:v>
                </c:pt>
                <c:pt idx="36">
                  <c:v>0.63636363636363635</c:v>
                </c:pt>
                <c:pt idx="37">
                  <c:v>1.7272727272727273</c:v>
                </c:pt>
                <c:pt idx="38">
                  <c:v>9.8181818181818183</c:v>
                </c:pt>
                <c:pt idx="39">
                  <c:v>10.454545454545455</c:v>
                </c:pt>
                <c:pt idx="40">
                  <c:v>3.5454545454545454</c:v>
                </c:pt>
                <c:pt idx="41">
                  <c:v>10.363636363636363</c:v>
                </c:pt>
                <c:pt idx="42">
                  <c:v>9.3636363636363633</c:v>
                </c:pt>
                <c:pt idx="43">
                  <c:v>12.181818181818182</c:v>
                </c:pt>
                <c:pt idx="44">
                  <c:v>12.363636363636363</c:v>
                </c:pt>
                <c:pt idx="45">
                  <c:v>12.363636363636363</c:v>
                </c:pt>
                <c:pt idx="46">
                  <c:v>10.727272727272727</c:v>
                </c:pt>
                <c:pt idx="47">
                  <c:v>10.454545454545455</c:v>
                </c:pt>
                <c:pt idx="48">
                  <c:v>12.363636363636363</c:v>
                </c:pt>
                <c:pt idx="49">
                  <c:v>9.454545454545455</c:v>
                </c:pt>
                <c:pt idx="50">
                  <c:v>11.818181818181818</c:v>
                </c:pt>
                <c:pt idx="51">
                  <c:v>11.363636363636363</c:v>
                </c:pt>
                <c:pt idx="52">
                  <c:v>9.8181818181818183</c:v>
                </c:pt>
                <c:pt idx="53">
                  <c:v>10.545454545454545</c:v>
                </c:pt>
                <c:pt idx="54">
                  <c:v>13.818181818181818</c:v>
                </c:pt>
                <c:pt idx="55">
                  <c:v>10.909090909090908</c:v>
                </c:pt>
                <c:pt idx="56">
                  <c:v>10.454545454545455</c:v>
                </c:pt>
                <c:pt idx="57">
                  <c:v>11.090909090909092</c:v>
                </c:pt>
                <c:pt idx="58">
                  <c:v>11.545454545454545</c:v>
                </c:pt>
                <c:pt idx="59">
                  <c:v>3</c:v>
                </c:pt>
                <c:pt idx="60">
                  <c:v>3.7272727272727271</c:v>
                </c:pt>
                <c:pt idx="61">
                  <c:v>1.3636363636363635</c:v>
                </c:pt>
                <c:pt idx="62">
                  <c:v>1.3636363636363635</c:v>
                </c:pt>
                <c:pt idx="63">
                  <c:v>1.3636363636363635</c:v>
                </c:pt>
                <c:pt idx="64">
                  <c:v>10.909090909090908</c:v>
                </c:pt>
                <c:pt idx="65">
                  <c:v>10.909090909090908</c:v>
                </c:pt>
                <c:pt idx="66">
                  <c:v>10.909090909090908</c:v>
                </c:pt>
                <c:pt idx="67">
                  <c:v>10.909090909090908</c:v>
                </c:pt>
                <c:pt idx="68">
                  <c:v>10.909090909090908</c:v>
                </c:pt>
                <c:pt idx="69">
                  <c:v>18</c:v>
                </c:pt>
                <c:pt idx="70">
                  <c:v>17.181818181818183</c:v>
                </c:pt>
                <c:pt idx="71">
                  <c:v>17.363636363636363</c:v>
                </c:pt>
                <c:pt idx="72">
                  <c:v>14.090909090909092</c:v>
                </c:pt>
                <c:pt idx="73">
                  <c:v>14.818181818181818</c:v>
                </c:pt>
                <c:pt idx="74">
                  <c:v>18.09090909090909</c:v>
                </c:pt>
                <c:pt idx="75">
                  <c:v>15.909090909090908</c:v>
                </c:pt>
                <c:pt idx="76">
                  <c:v>18.545454545454547</c:v>
                </c:pt>
                <c:pt idx="77">
                  <c:v>17.818181818181817</c:v>
                </c:pt>
                <c:pt idx="78">
                  <c:v>13.181818181818182</c:v>
                </c:pt>
                <c:pt idx="79">
                  <c:v>19</c:v>
                </c:pt>
                <c:pt idx="80">
                  <c:v>19.09090909090909</c:v>
                </c:pt>
                <c:pt idx="81">
                  <c:v>18</c:v>
                </c:pt>
                <c:pt idx="82">
                  <c:v>17</c:v>
                </c:pt>
                <c:pt idx="83">
                  <c:v>16.818181818181817</c:v>
                </c:pt>
                <c:pt idx="84">
                  <c:v>21</c:v>
                </c:pt>
                <c:pt idx="85">
                  <c:v>9.0909090909090917</c:v>
                </c:pt>
                <c:pt idx="86">
                  <c:v>1.0909090909090908</c:v>
                </c:pt>
                <c:pt idx="87">
                  <c:v>2.4545454545454546</c:v>
                </c:pt>
                <c:pt idx="88">
                  <c:v>10.818181818181818</c:v>
                </c:pt>
                <c:pt idx="89">
                  <c:v>14.090909090909092</c:v>
                </c:pt>
                <c:pt idx="90">
                  <c:v>10.272727272727273</c:v>
                </c:pt>
                <c:pt idx="91">
                  <c:v>4</c:v>
                </c:pt>
                <c:pt idx="92">
                  <c:v>16.818181818181817</c:v>
                </c:pt>
                <c:pt idx="93">
                  <c:v>12.909090909090908</c:v>
                </c:pt>
                <c:pt idx="94">
                  <c:v>11.272727272727273</c:v>
                </c:pt>
                <c:pt idx="95">
                  <c:v>21.636363636363637</c:v>
                </c:pt>
                <c:pt idx="96">
                  <c:v>21.454545454545453</c:v>
                </c:pt>
                <c:pt idx="97">
                  <c:v>15.090909090909092</c:v>
                </c:pt>
                <c:pt idx="98">
                  <c:v>22.09090909090909</c:v>
                </c:pt>
                <c:pt idx="99">
                  <c:v>17.636363636363637</c:v>
                </c:pt>
                <c:pt idx="100">
                  <c:v>13.818181818181818</c:v>
                </c:pt>
                <c:pt idx="101">
                  <c:v>14.727272727272727</c:v>
                </c:pt>
                <c:pt idx="102">
                  <c:v>22.181818181818183</c:v>
                </c:pt>
                <c:pt idx="103">
                  <c:v>23.181818181818183</c:v>
                </c:pt>
                <c:pt idx="104">
                  <c:v>21.181818181818183</c:v>
                </c:pt>
                <c:pt idx="105">
                  <c:v>1.7272727272727273</c:v>
                </c:pt>
                <c:pt idx="106">
                  <c:v>13.272727272727273</c:v>
                </c:pt>
                <c:pt idx="107">
                  <c:v>13.909090909090908</c:v>
                </c:pt>
                <c:pt idx="108">
                  <c:v>8.545454545454545</c:v>
                </c:pt>
                <c:pt idx="109">
                  <c:v>10.454545454545455</c:v>
                </c:pt>
                <c:pt idx="110">
                  <c:v>16</c:v>
                </c:pt>
                <c:pt idx="111">
                  <c:v>25.181818181818183</c:v>
                </c:pt>
                <c:pt idx="112">
                  <c:v>25.90909090909091</c:v>
                </c:pt>
                <c:pt idx="113">
                  <c:v>9.2727272727272734</c:v>
                </c:pt>
                <c:pt idx="114">
                  <c:v>20.636363636363637</c:v>
                </c:pt>
                <c:pt idx="115">
                  <c:v>2.4545454545454546</c:v>
                </c:pt>
                <c:pt idx="116">
                  <c:v>1.4545454545454546</c:v>
                </c:pt>
                <c:pt idx="117">
                  <c:v>3</c:v>
                </c:pt>
                <c:pt idx="118">
                  <c:v>12.545454545454545</c:v>
                </c:pt>
                <c:pt idx="119">
                  <c:v>23.727272727272727</c:v>
                </c:pt>
                <c:pt idx="120">
                  <c:v>26.454545454545453</c:v>
                </c:pt>
                <c:pt idx="121">
                  <c:v>26.636363636363637</c:v>
                </c:pt>
                <c:pt idx="122">
                  <c:v>26.09090909090909</c:v>
                </c:pt>
                <c:pt idx="123">
                  <c:v>19.181818181818183</c:v>
                </c:pt>
                <c:pt idx="124">
                  <c:v>23.545454545454547</c:v>
                </c:pt>
                <c:pt idx="125">
                  <c:v>21.818181818181817</c:v>
                </c:pt>
                <c:pt idx="126">
                  <c:v>27.272727272727273</c:v>
                </c:pt>
                <c:pt idx="127">
                  <c:v>21.363636363636363</c:v>
                </c:pt>
                <c:pt idx="128">
                  <c:v>20.545454545454547</c:v>
                </c:pt>
                <c:pt idx="129">
                  <c:v>19.454545454545453</c:v>
                </c:pt>
                <c:pt idx="130">
                  <c:v>25.09090909090909</c:v>
                </c:pt>
                <c:pt idx="131">
                  <c:v>22.727272727272727</c:v>
                </c:pt>
                <c:pt idx="132">
                  <c:v>18.545454545454547</c:v>
                </c:pt>
                <c:pt idx="133">
                  <c:v>18</c:v>
                </c:pt>
                <c:pt idx="134">
                  <c:v>5.3636363636363633</c:v>
                </c:pt>
                <c:pt idx="135">
                  <c:v>20.818181818181817</c:v>
                </c:pt>
                <c:pt idx="136">
                  <c:v>20.545454545454547</c:v>
                </c:pt>
                <c:pt idx="137">
                  <c:v>23.363636363636363</c:v>
                </c:pt>
                <c:pt idx="138">
                  <c:v>26.09090909090909</c:v>
                </c:pt>
                <c:pt idx="139">
                  <c:v>27.454545454545453</c:v>
                </c:pt>
                <c:pt idx="140">
                  <c:v>22.545454545454547</c:v>
                </c:pt>
                <c:pt idx="141">
                  <c:v>26.09090909090909</c:v>
                </c:pt>
                <c:pt idx="142">
                  <c:v>26.09090909090909</c:v>
                </c:pt>
                <c:pt idx="143">
                  <c:v>26.636363636363637</c:v>
                </c:pt>
                <c:pt idx="144">
                  <c:v>27.272727272727273</c:v>
                </c:pt>
                <c:pt idx="145">
                  <c:v>21.818181818181817</c:v>
                </c:pt>
                <c:pt idx="146">
                  <c:v>31.363636363636363</c:v>
                </c:pt>
                <c:pt idx="147">
                  <c:v>29.545454545454547</c:v>
                </c:pt>
                <c:pt idx="148">
                  <c:v>28.545454545454547</c:v>
                </c:pt>
                <c:pt idx="149">
                  <c:v>19.90909090909091</c:v>
                </c:pt>
                <c:pt idx="150">
                  <c:v>21.09090909090909</c:v>
                </c:pt>
                <c:pt idx="151">
                  <c:v>25.09090909090909</c:v>
                </c:pt>
                <c:pt idx="152">
                  <c:v>29.545454545454547</c:v>
                </c:pt>
                <c:pt idx="153">
                  <c:v>30.09090909090909</c:v>
                </c:pt>
                <c:pt idx="154">
                  <c:v>28.272727272727273</c:v>
                </c:pt>
                <c:pt idx="155">
                  <c:v>11.545454545454545</c:v>
                </c:pt>
                <c:pt idx="156">
                  <c:v>7.8181818181818183</c:v>
                </c:pt>
                <c:pt idx="157">
                  <c:v>22.727272727272727</c:v>
                </c:pt>
                <c:pt idx="158">
                  <c:v>10.545454545454545</c:v>
                </c:pt>
                <c:pt idx="159">
                  <c:v>10.454545454545455</c:v>
                </c:pt>
                <c:pt idx="160">
                  <c:v>25</c:v>
                </c:pt>
                <c:pt idx="161">
                  <c:v>25.181818181818183</c:v>
                </c:pt>
                <c:pt idx="162">
                  <c:v>30.818181818181817</c:v>
                </c:pt>
                <c:pt idx="163">
                  <c:v>30</c:v>
                </c:pt>
                <c:pt idx="164">
                  <c:v>28.272727272727273</c:v>
                </c:pt>
                <c:pt idx="165">
                  <c:v>17.545454545454547</c:v>
                </c:pt>
                <c:pt idx="166">
                  <c:v>27.545454545454547</c:v>
                </c:pt>
                <c:pt idx="167">
                  <c:v>15.818181818181818</c:v>
                </c:pt>
                <c:pt idx="168">
                  <c:v>28.363636363636363</c:v>
                </c:pt>
                <c:pt idx="169">
                  <c:v>20.90909090909091</c:v>
                </c:pt>
                <c:pt idx="170">
                  <c:v>23.363636363636363</c:v>
                </c:pt>
                <c:pt idx="171">
                  <c:v>22.09090909090909</c:v>
                </c:pt>
                <c:pt idx="172">
                  <c:v>30.09090909090909</c:v>
                </c:pt>
                <c:pt idx="173">
                  <c:v>21.545454545454547</c:v>
                </c:pt>
                <c:pt idx="174">
                  <c:v>22.454545454545453</c:v>
                </c:pt>
                <c:pt idx="175">
                  <c:v>27.09090909090909</c:v>
                </c:pt>
                <c:pt idx="176">
                  <c:v>15.909090909090908</c:v>
                </c:pt>
                <c:pt idx="177">
                  <c:v>24.272727272727273</c:v>
                </c:pt>
                <c:pt idx="178">
                  <c:v>27.90909090909091</c:v>
                </c:pt>
                <c:pt idx="179">
                  <c:v>24.181818181818183</c:v>
                </c:pt>
                <c:pt idx="180">
                  <c:v>25.90909090909091</c:v>
                </c:pt>
                <c:pt idx="181">
                  <c:v>22.09090909090909</c:v>
                </c:pt>
                <c:pt idx="182">
                  <c:v>26.636363636363637</c:v>
                </c:pt>
                <c:pt idx="183">
                  <c:v>29.09090909090909</c:v>
                </c:pt>
                <c:pt idx="184">
                  <c:v>26.636363636363637</c:v>
                </c:pt>
                <c:pt idx="185">
                  <c:v>26.727272727272727</c:v>
                </c:pt>
                <c:pt idx="186">
                  <c:v>28.727272727272727</c:v>
                </c:pt>
                <c:pt idx="187">
                  <c:v>18</c:v>
                </c:pt>
                <c:pt idx="188">
                  <c:v>30.818181818181817</c:v>
                </c:pt>
                <c:pt idx="189">
                  <c:v>26.818181818181817</c:v>
                </c:pt>
                <c:pt idx="190">
                  <c:v>22.272727272727273</c:v>
                </c:pt>
                <c:pt idx="191">
                  <c:v>26.363636363636363</c:v>
                </c:pt>
                <c:pt idx="192">
                  <c:v>22.636363636363637</c:v>
                </c:pt>
                <c:pt idx="193">
                  <c:v>22.727272727272727</c:v>
                </c:pt>
                <c:pt idx="194">
                  <c:v>19.363636363636363</c:v>
                </c:pt>
                <c:pt idx="195">
                  <c:v>17.272727272727273</c:v>
                </c:pt>
                <c:pt idx="196">
                  <c:v>26.272727272727273</c:v>
                </c:pt>
                <c:pt idx="197">
                  <c:v>12.727272727272727</c:v>
                </c:pt>
                <c:pt idx="198">
                  <c:v>26.181818181818183</c:v>
                </c:pt>
                <c:pt idx="199">
                  <c:v>29.818181818181817</c:v>
                </c:pt>
                <c:pt idx="200">
                  <c:v>26.90909090909091</c:v>
                </c:pt>
                <c:pt idx="201">
                  <c:v>23.636363636363637</c:v>
                </c:pt>
                <c:pt idx="202">
                  <c:v>17.90909090909091</c:v>
                </c:pt>
                <c:pt idx="203">
                  <c:v>25.272727272727273</c:v>
                </c:pt>
                <c:pt idx="204">
                  <c:v>22</c:v>
                </c:pt>
                <c:pt idx="205">
                  <c:v>29.636363636363637</c:v>
                </c:pt>
                <c:pt idx="206">
                  <c:v>23.363636363636363</c:v>
                </c:pt>
                <c:pt idx="207">
                  <c:v>23.818181818181817</c:v>
                </c:pt>
                <c:pt idx="208">
                  <c:v>26.727272727272727</c:v>
                </c:pt>
                <c:pt idx="209">
                  <c:v>25.818181818181817</c:v>
                </c:pt>
                <c:pt idx="210">
                  <c:v>23.363636363636363</c:v>
                </c:pt>
                <c:pt idx="211">
                  <c:v>14.727272727272727</c:v>
                </c:pt>
                <c:pt idx="212">
                  <c:v>23.90909090909091</c:v>
                </c:pt>
                <c:pt idx="213">
                  <c:v>17.818181818181817</c:v>
                </c:pt>
                <c:pt idx="214">
                  <c:v>5.1818181818181817</c:v>
                </c:pt>
                <c:pt idx="215">
                  <c:v>27.181818181818183</c:v>
                </c:pt>
                <c:pt idx="216">
                  <c:v>26.545454545454547</c:v>
                </c:pt>
                <c:pt idx="217">
                  <c:v>24.727272727272727</c:v>
                </c:pt>
                <c:pt idx="218">
                  <c:v>21.818181818181817</c:v>
                </c:pt>
                <c:pt idx="219">
                  <c:v>15.090909090909092</c:v>
                </c:pt>
                <c:pt idx="220">
                  <c:v>20.09090909090909</c:v>
                </c:pt>
                <c:pt idx="221">
                  <c:v>19.363636363636363</c:v>
                </c:pt>
                <c:pt idx="222">
                  <c:v>25.818181818181817</c:v>
                </c:pt>
                <c:pt idx="223">
                  <c:v>22.454545454545453</c:v>
                </c:pt>
                <c:pt idx="224">
                  <c:v>22.454545454545453</c:v>
                </c:pt>
                <c:pt idx="225">
                  <c:v>16.818181818181817</c:v>
                </c:pt>
                <c:pt idx="226">
                  <c:v>21</c:v>
                </c:pt>
                <c:pt idx="227">
                  <c:v>22.545454545454547</c:v>
                </c:pt>
                <c:pt idx="228">
                  <c:v>24.09090909090909</c:v>
                </c:pt>
                <c:pt idx="229">
                  <c:v>24.272727272727273</c:v>
                </c:pt>
                <c:pt idx="230">
                  <c:v>23.181818181818183</c:v>
                </c:pt>
                <c:pt idx="231">
                  <c:v>23</c:v>
                </c:pt>
                <c:pt idx="232">
                  <c:v>15</c:v>
                </c:pt>
                <c:pt idx="233">
                  <c:v>21</c:v>
                </c:pt>
                <c:pt idx="234">
                  <c:v>19.363636363636363</c:v>
                </c:pt>
                <c:pt idx="235">
                  <c:v>18.90909090909091</c:v>
                </c:pt>
                <c:pt idx="236">
                  <c:v>19.90909090909091</c:v>
                </c:pt>
                <c:pt idx="237">
                  <c:v>16</c:v>
                </c:pt>
                <c:pt idx="238">
                  <c:v>21.636363636363637</c:v>
                </c:pt>
                <c:pt idx="239">
                  <c:v>21</c:v>
                </c:pt>
                <c:pt idx="240">
                  <c:v>19.454545454545453</c:v>
                </c:pt>
                <c:pt idx="241">
                  <c:v>9.7272727272727266</c:v>
                </c:pt>
                <c:pt idx="242">
                  <c:v>22</c:v>
                </c:pt>
                <c:pt idx="243">
                  <c:v>20.545454545454547</c:v>
                </c:pt>
                <c:pt idx="244">
                  <c:v>17.272727272727273</c:v>
                </c:pt>
                <c:pt idx="245">
                  <c:v>9.9090909090909083</c:v>
                </c:pt>
                <c:pt idx="246">
                  <c:v>10.909090909090908</c:v>
                </c:pt>
                <c:pt idx="247">
                  <c:v>23.181818181818183</c:v>
                </c:pt>
                <c:pt idx="248">
                  <c:v>22</c:v>
                </c:pt>
                <c:pt idx="249">
                  <c:v>21.09090909090909</c:v>
                </c:pt>
                <c:pt idx="250">
                  <c:v>19.454545454545453</c:v>
                </c:pt>
                <c:pt idx="251">
                  <c:v>12.818181818181818</c:v>
                </c:pt>
                <c:pt idx="252">
                  <c:v>19.454545454545453</c:v>
                </c:pt>
                <c:pt idx="253">
                  <c:v>20</c:v>
                </c:pt>
                <c:pt idx="254">
                  <c:v>15.727272727272727</c:v>
                </c:pt>
                <c:pt idx="255">
                  <c:v>17.818181818181817</c:v>
                </c:pt>
                <c:pt idx="256">
                  <c:v>8.6363636363636367</c:v>
                </c:pt>
                <c:pt idx="257">
                  <c:v>3.5454545454545454</c:v>
                </c:pt>
                <c:pt idx="258">
                  <c:v>1.8181818181818181</c:v>
                </c:pt>
                <c:pt idx="259">
                  <c:v>17.272727272727273</c:v>
                </c:pt>
                <c:pt idx="260">
                  <c:v>16.363636363636363</c:v>
                </c:pt>
                <c:pt idx="261">
                  <c:v>8.8181818181818183</c:v>
                </c:pt>
                <c:pt idx="262">
                  <c:v>16.90909090909091</c:v>
                </c:pt>
                <c:pt idx="263">
                  <c:v>13.636363636363637</c:v>
                </c:pt>
                <c:pt idx="264">
                  <c:v>16</c:v>
                </c:pt>
                <c:pt idx="265">
                  <c:v>16.818181818181817</c:v>
                </c:pt>
                <c:pt idx="266">
                  <c:v>14.636363636363637</c:v>
                </c:pt>
                <c:pt idx="267">
                  <c:v>5.9090909090909092</c:v>
                </c:pt>
                <c:pt idx="268">
                  <c:v>10</c:v>
                </c:pt>
                <c:pt idx="269">
                  <c:v>14.636363636363637</c:v>
                </c:pt>
                <c:pt idx="270">
                  <c:v>16</c:v>
                </c:pt>
                <c:pt idx="271">
                  <c:v>16.272727272727273</c:v>
                </c:pt>
                <c:pt idx="272">
                  <c:v>11.363636363636363</c:v>
                </c:pt>
                <c:pt idx="273">
                  <c:v>14</c:v>
                </c:pt>
                <c:pt idx="274">
                  <c:v>13.909090909090908</c:v>
                </c:pt>
                <c:pt idx="275">
                  <c:v>13.636363636363637</c:v>
                </c:pt>
                <c:pt idx="276">
                  <c:v>14.454545454545455</c:v>
                </c:pt>
                <c:pt idx="277">
                  <c:v>4.8181818181818183</c:v>
                </c:pt>
                <c:pt idx="278">
                  <c:v>3.8181818181818183</c:v>
                </c:pt>
                <c:pt idx="279">
                  <c:v>12.818181818181818</c:v>
                </c:pt>
                <c:pt idx="280">
                  <c:v>7.0909090909090908</c:v>
                </c:pt>
                <c:pt idx="281">
                  <c:v>2.2727272727272729</c:v>
                </c:pt>
                <c:pt idx="282">
                  <c:v>10.636363636363637</c:v>
                </c:pt>
                <c:pt idx="283">
                  <c:v>12.727272727272727</c:v>
                </c:pt>
                <c:pt idx="284">
                  <c:v>14</c:v>
                </c:pt>
                <c:pt idx="285">
                  <c:v>15</c:v>
                </c:pt>
                <c:pt idx="286">
                  <c:v>14.727272727272727</c:v>
                </c:pt>
                <c:pt idx="287">
                  <c:v>13.727272727272727</c:v>
                </c:pt>
                <c:pt idx="288">
                  <c:v>12.363636363636363</c:v>
                </c:pt>
                <c:pt idx="289">
                  <c:v>10.818181818181818</c:v>
                </c:pt>
                <c:pt idx="290">
                  <c:v>13.090909090909092</c:v>
                </c:pt>
                <c:pt idx="291">
                  <c:v>11.545454545454545</c:v>
                </c:pt>
                <c:pt idx="292">
                  <c:v>4.9090909090909092</c:v>
                </c:pt>
                <c:pt idx="293">
                  <c:v>2.1818181818181817</c:v>
                </c:pt>
                <c:pt idx="294">
                  <c:v>4</c:v>
                </c:pt>
                <c:pt idx="295">
                  <c:v>5</c:v>
                </c:pt>
                <c:pt idx="296">
                  <c:v>10.818181818181818</c:v>
                </c:pt>
                <c:pt idx="297">
                  <c:v>10.636363636363637</c:v>
                </c:pt>
                <c:pt idx="298">
                  <c:v>10.454545454545455</c:v>
                </c:pt>
                <c:pt idx="299">
                  <c:v>8.9090909090909083</c:v>
                </c:pt>
                <c:pt idx="300">
                  <c:v>8</c:v>
                </c:pt>
                <c:pt idx="301">
                  <c:v>7.0909090909090908</c:v>
                </c:pt>
                <c:pt idx="302">
                  <c:v>8.0909090909090917</c:v>
                </c:pt>
                <c:pt idx="303">
                  <c:v>3.0909090909090908</c:v>
                </c:pt>
                <c:pt idx="304">
                  <c:v>5.7272727272727275</c:v>
                </c:pt>
                <c:pt idx="305">
                  <c:v>0.81818181818181823</c:v>
                </c:pt>
                <c:pt idx="306">
                  <c:v>8.6363636363636367</c:v>
                </c:pt>
                <c:pt idx="307">
                  <c:v>3.4545454545454546</c:v>
                </c:pt>
                <c:pt idx="308">
                  <c:v>2.3636363636363638</c:v>
                </c:pt>
                <c:pt idx="309">
                  <c:v>4.5454545454545459</c:v>
                </c:pt>
                <c:pt idx="310">
                  <c:v>4.6363636363636367</c:v>
                </c:pt>
                <c:pt idx="311">
                  <c:v>1.2727272727272727</c:v>
                </c:pt>
                <c:pt idx="312">
                  <c:v>4.0909090909090908</c:v>
                </c:pt>
                <c:pt idx="313">
                  <c:v>6.3636363636363633</c:v>
                </c:pt>
                <c:pt idx="314">
                  <c:v>7.2727272727272725</c:v>
                </c:pt>
                <c:pt idx="315">
                  <c:v>6.8181818181818183</c:v>
                </c:pt>
                <c:pt idx="316">
                  <c:v>4.5454545454545459</c:v>
                </c:pt>
                <c:pt idx="317">
                  <c:v>0.90909090909090906</c:v>
                </c:pt>
                <c:pt idx="318">
                  <c:v>1.0909090909090908</c:v>
                </c:pt>
                <c:pt idx="319">
                  <c:v>1.4545454545454546</c:v>
                </c:pt>
                <c:pt idx="320">
                  <c:v>2.0909090909090908</c:v>
                </c:pt>
                <c:pt idx="321">
                  <c:v>4.1818181818181817</c:v>
                </c:pt>
                <c:pt idx="322">
                  <c:v>2.8181818181818183</c:v>
                </c:pt>
                <c:pt idx="323">
                  <c:v>4.8181818181818183</c:v>
                </c:pt>
                <c:pt idx="324">
                  <c:v>4</c:v>
                </c:pt>
                <c:pt idx="325">
                  <c:v>1.1818181818181819</c:v>
                </c:pt>
                <c:pt idx="326">
                  <c:v>5.2727272727272725</c:v>
                </c:pt>
                <c:pt idx="327">
                  <c:v>4.5454545454545459</c:v>
                </c:pt>
                <c:pt idx="328">
                  <c:v>4.3636363636363633</c:v>
                </c:pt>
                <c:pt idx="329">
                  <c:v>0.54545454545454541</c:v>
                </c:pt>
                <c:pt idx="330">
                  <c:v>1.7272727272727273</c:v>
                </c:pt>
                <c:pt idx="331">
                  <c:v>3.8181818181818183</c:v>
                </c:pt>
                <c:pt idx="332">
                  <c:v>0.54545454545454541</c:v>
                </c:pt>
                <c:pt idx="333">
                  <c:v>0.36363636363636365</c:v>
                </c:pt>
                <c:pt idx="334">
                  <c:v>4.1818181818181817</c:v>
                </c:pt>
                <c:pt idx="335">
                  <c:v>5.1818181818181817</c:v>
                </c:pt>
                <c:pt idx="336">
                  <c:v>4.1818181818181817</c:v>
                </c:pt>
                <c:pt idx="337">
                  <c:v>1.6363636363636365</c:v>
                </c:pt>
                <c:pt idx="338">
                  <c:v>5.0909090909090908</c:v>
                </c:pt>
                <c:pt idx="339">
                  <c:v>3.1818181818181817</c:v>
                </c:pt>
                <c:pt idx="340">
                  <c:v>1</c:v>
                </c:pt>
                <c:pt idx="341">
                  <c:v>4.6363636363636367</c:v>
                </c:pt>
                <c:pt idx="342">
                  <c:v>4.8181818181818183</c:v>
                </c:pt>
                <c:pt idx="343">
                  <c:v>4.2727272727272725</c:v>
                </c:pt>
                <c:pt idx="344">
                  <c:v>4.3636363636363633</c:v>
                </c:pt>
                <c:pt idx="345">
                  <c:v>3.7272727272727271</c:v>
                </c:pt>
                <c:pt idx="346">
                  <c:v>2.7272727272727271</c:v>
                </c:pt>
                <c:pt idx="347">
                  <c:v>3.6363636363636362</c:v>
                </c:pt>
                <c:pt idx="348">
                  <c:v>2.3636363636363638</c:v>
                </c:pt>
                <c:pt idx="349">
                  <c:v>4.3636363636363633</c:v>
                </c:pt>
                <c:pt idx="350">
                  <c:v>3.6363636363636362</c:v>
                </c:pt>
                <c:pt idx="351">
                  <c:v>2.7272727272727271</c:v>
                </c:pt>
                <c:pt idx="352">
                  <c:v>1.5454545454545454</c:v>
                </c:pt>
                <c:pt idx="353">
                  <c:v>4.5454545454545459</c:v>
                </c:pt>
                <c:pt idx="354">
                  <c:v>0.72727272727272729</c:v>
                </c:pt>
                <c:pt idx="355">
                  <c:v>0.81818181818181823</c:v>
                </c:pt>
                <c:pt idx="356">
                  <c:v>2.6363636363636362</c:v>
                </c:pt>
                <c:pt idx="357">
                  <c:v>0.36363636363636365</c:v>
                </c:pt>
                <c:pt idx="358">
                  <c:v>1.5454545454545454</c:v>
                </c:pt>
                <c:pt idx="359">
                  <c:v>3.6363636363636362</c:v>
                </c:pt>
                <c:pt idx="360">
                  <c:v>4.9090909090909092</c:v>
                </c:pt>
                <c:pt idx="361">
                  <c:v>2.8181818181818183</c:v>
                </c:pt>
                <c:pt idx="362">
                  <c:v>4.3636363636363633</c:v>
                </c:pt>
                <c:pt idx="363">
                  <c:v>1.1818181818181819</c:v>
                </c:pt>
                <c:pt idx="364">
                  <c:v>0.63636363636363635</c:v>
                </c:pt>
              </c:numCache>
            </c:numRef>
          </c:xVal>
          <c:yVal>
            <c:numRef>
              <c:f>esercizio!$B$2:$B$366</c:f>
              <c:numCache>
                <c:formatCode>General</c:formatCode>
                <c:ptCount val="365"/>
                <c:pt idx="0">
                  <c:v>-0.5</c:v>
                </c:pt>
                <c:pt idx="1">
                  <c:v>-3.3</c:v>
                </c:pt>
                <c:pt idx="2">
                  <c:v>-2.6999999999999997</c:v>
                </c:pt>
                <c:pt idx="3">
                  <c:v>-2.9000000000000004</c:v>
                </c:pt>
                <c:pt idx="4">
                  <c:v>-3.45</c:v>
                </c:pt>
                <c:pt idx="5">
                  <c:v>-0.54999999999999993</c:v>
                </c:pt>
                <c:pt idx="6">
                  <c:v>0.4</c:v>
                </c:pt>
                <c:pt idx="7">
                  <c:v>1.1000000000000001</c:v>
                </c:pt>
                <c:pt idx="8">
                  <c:v>-1.3</c:v>
                </c:pt>
                <c:pt idx="9">
                  <c:v>-1.4499999999999997</c:v>
                </c:pt>
                <c:pt idx="10">
                  <c:v>0.5</c:v>
                </c:pt>
                <c:pt idx="11">
                  <c:v>1.2500000000000004</c:v>
                </c:pt>
                <c:pt idx="12">
                  <c:v>0.75000000000000044</c:v>
                </c:pt>
                <c:pt idx="13">
                  <c:v>3</c:v>
                </c:pt>
                <c:pt idx="14">
                  <c:v>2.0500000000000003</c:v>
                </c:pt>
                <c:pt idx="15">
                  <c:v>0.84999999999999987</c:v>
                </c:pt>
                <c:pt idx="16">
                  <c:v>1.0499999999999998</c:v>
                </c:pt>
                <c:pt idx="17">
                  <c:v>1.2</c:v>
                </c:pt>
                <c:pt idx="18">
                  <c:v>0.8</c:v>
                </c:pt>
                <c:pt idx="19">
                  <c:v>1.35</c:v>
                </c:pt>
                <c:pt idx="20">
                  <c:v>4.3</c:v>
                </c:pt>
                <c:pt idx="21">
                  <c:v>3.6000000000000005</c:v>
                </c:pt>
                <c:pt idx="22">
                  <c:v>0.79999999999999982</c:v>
                </c:pt>
                <c:pt idx="23">
                  <c:v>-0.29999999999999982</c:v>
                </c:pt>
                <c:pt idx="24">
                  <c:v>3.55</c:v>
                </c:pt>
                <c:pt idx="25">
                  <c:v>4.2</c:v>
                </c:pt>
                <c:pt idx="26">
                  <c:v>3</c:v>
                </c:pt>
                <c:pt idx="27">
                  <c:v>3.7</c:v>
                </c:pt>
                <c:pt idx="28">
                  <c:v>3.8000000000000003</c:v>
                </c:pt>
                <c:pt idx="29">
                  <c:v>3.1500000000000004</c:v>
                </c:pt>
                <c:pt idx="30">
                  <c:v>-0.45000000000000018</c:v>
                </c:pt>
                <c:pt idx="31">
                  <c:v>0.70000000000000007</c:v>
                </c:pt>
                <c:pt idx="32">
                  <c:v>0.70000000000000007</c:v>
                </c:pt>
                <c:pt idx="33">
                  <c:v>3.45</c:v>
                </c:pt>
                <c:pt idx="34">
                  <c:v>4.1499999999999995</c:v>
                </c:pt>
                <c:pt idx="35">
                  <c:v>5.4</c:v>
                </c:pt>
                <c:pt idx="36">
                  <c:v>6.35</c:v>
                </c:pt>
                <c:pt idx="37">
                  <c:v>6</c:v>
                </c:pt>
                <c:pt idx="38">
                  <c:v>5.85</c:v>
                </c:pt>
                <c:pt idx="39">
                  <c:v>4.9000000000000004</c:v>
                </c:pt>
                <c:pt idx="40">
                  <c:v>3.35</c:v>
                </c:pt>
                <c:pt idx="41">
                  <c:v>4.3999999999999995</c:v>
                </c:pt>
                <c:pt idx="42">
                  <c:v>3</c:v>
                </c:pt>
                <c:pt idx="43">
                  <c:v>2.2999999999999998</c:v>
                </c:pt>
                <c:pt idx="44">
                  <c:v>0.90000000000000036</c:v>
                </c:pt>
                <c:pt idx="45">
                  <c:v>0.40000000000000036</c:v>
                </c:pt>
                <c:pt idx="46">
                  <c:v>2.6</c:v>
                </c:pt>
                <c:pt idx="47">
                  <c:v>2.75</c:v>
                </c:pt>
                <c:pt idx="48">
                  <c:v>1</c:v>
                </c:pt>
                <c:pt idx="49">
                  <c:v>-0.85000000000000009</c:v>
                </c:pt>
                <c:pt idx="50">
                  <c:v>1.1000000000000001</c:v>
                </c:pt>
                <c:pt idx="51">
                  <c:v>4.5999999999999996</c:v>
                </c:pt>
                <c:pt idx="52">
                  <c:v>3</c:v>
                </c:pt>
                <c:pt idx="53">
                  <c:v>2.6</c:v>
                </c:pt>
                <c:pt idx="54">
                  <c:v>2.7500000000000004</c:v>
                </c:pt>
                <c:pt idx="55">
                  <c:v>4.3500000000000005</c:v>
                </c:pt>
                <c:pt idx="56">
                  <c:v>4.25</c:v>
                </c:pt>
                <c:pt idx="57">
                  <c:v>5.25</c:v>
                </c:pt>
                <c:pt idx="58">
                  <c:v>6.2</c:v>
                </c:pt>
                <c:pt idx="59">
                  <c:v>7.5</c:v>
                </c:pt>
                <c:pt idx="60">
                  <c:v>7.4</c:v>
                </c:pt>
                <c:pt idx="61">
                  <c:v>6.6000000000000005</c:v>
                </c:pt>
                <c:pt idx="62">
                  <c:v>6.25</c:v>
                </c:pt>
                <c:pt idx="63">
                  <c:v>5.6</c:v>
                </c:pt>
                <c:pt idx="64">
                  <c:v>7.5</c:v>
                </c:pt>
                <c:pt idx="65">
                  <c:v>8.75</c:v>
                </c:pt>
                <c:pt idx="66">
                  <c:v>6.4</c:v>
                </c:pt>
                <c:pt idx="67">
                  <c:v>6.2</c:v>
                </c:pt>
                <c:pt idx="68">
                  <c:v>4.6500000000000004</c:v>
                </c:pt>
                <c:pt idx="69">
                  <c:v>6.2</c:v>
                </c:pt>
                <c:pt idx="70">
                  <c:v>5.85</c:v>
                </c:pt>
                <c:pt idx="71">
                  <c:v>8.8500000000000014</c:v>
                </c:pt>
                <c:pt idx="72">
                  <c:v>7.85</c:v>
                </c:pt>
                <c:pt idx="73">
                  <c:v>9</c:v>
                </c:pt>
                <c:pt idx="74">
                  <c:v>9.15</c:v>
                </c:pt>
                <c:pt idx="75">
                  <c:v>8.9500000000000011</c:v>
                </c:pt>
                <c:pt idx="76">
                  <c:v>9.75</c:v>
                </c:pt>
                <c:pt idx="77">
                  <c:v>8.9</c:v>
                </c:pt>
                <c:pt idx="78">
                  <c:v>5.75</c:v>
                </c:pt>
                <c:pt idx="79">
                  <c:v>3.5500000000000003</c:v>
                </c:pt>
                <c:pt idx="80">
                  <c:v>4.7</c:v>
                </c:pt>
                <c:pt idx="81">
                  <c:v>10.5</c:v>
                </c:pt>
                <c:pt idx="82">
                  <c:v>6.8</c:v>
                </c:pt>
                <c:pt idx="83">
                  <c:v>6.1499999999999995</c:v>
                </c:pt>
                <c:pt idx="84">
                  <c:v>8</c:v>
                </c:pt>
                <c:pt idx="85">
                  <c:v>8.5499999999999989</c:v>
                </c:pt>
                <c:pt idx="86">
                  <c:v>9.6000000000000014</c:v>
                </c:pt>
                <c:pt idx="87">
                  <c:v>8</c:v>
                </c:pt>
                <c:pt idx="88">
                  <c:v>11</c:v>
                </c:pt>
                <c:pt idx="89">
                  <c:v>12.1</c:v>
                </c:pt>
                <c:pt idx="90">
                  <c:v>11.5</c:v>
                </c:pt>
                <c:pt idx="91">
                  <c:v>11.149999999999999</c:v>
                </c:pt>
                <c:pt idx="92">
                  <c:v>13.8</c:v>
                </c:pt>
                <c:pt idx="93">
                  <c:v>11.2</c:v>
                </c:pt>
                <c:pt idx="94">
                  <c:v>14.1</c:v>
                </c:pt>
                <c:pt idx="95">
                  <c:v>13.5</c:v>
                </c:pt>
                <c:pt idx="96">
                  <c:v>13.2</c:v>
                </c:pt>
                <c:pt idx="97">
                  <c:v>12.899999999999999</c:v>
                </c:pt>
                <c:pt idx="98">
                  <c:v>13.049999999999999</c:v>
                </c:pt>
                <c:pt idx="99">
                  <c:v>13.7</c:v>
                </c:pt>
                <c:pt idx="100">
                  <c:v>14.6</c:v>
                </c:pt>
                <c:pt idx="101">
                  <c:v>13.75</c:v>
                </c:pt>
                <c:pt idx="102">
                  <c:v>14.5</c:v>
                </c:pt>
                <c:pt idx="103">
                  <c:v>14.85</c:v>
                </c:pt>
                <c:pt idx="104">
                  <c:v>14.6</c:v>
                </c:pt>
                <c:pt idx="105">
                  <c:v>9.25</c:v>
                </c:pt>
                <c:pt idx="106">
                  <c:v>12.2</c:v>
                </c:pt>
                <c:pt idx="107">
                  <c:v>11.6</c:v>
                </c:pt>
                <c:pt idx="108">
                  <c:v>12.05</c:v>
                </c:pt>
                <c:pt idx="109">
                  <c:v>13.1</c:v>
                </c:pt>
                <c:pt idx="110">
                  <c:v>13.75</c:v>
                </c:pt>
                <c:pt idx="111">
                  <c:v>15.649999999999999</c:v>
                </c:pt>
                <c:pt idx="112">
                  <c:v>14.9</c:v>
                </c:pt>
                <c:pt idx="113">
                  <c:v>10.8</c:v>
                </c:pt>
                <c:pt idx="114">
                  <c:v>12.7</c:v>
                </c:pt>
                <c:pt idx="115">
                  <c:v>10.1</c:v>
                </c:pt>
                <c:pt idx="116">
                  <c:v>10.45</c:v>
                </c:pt>
                <c:pt idx="117">
                  <c:v>9.9</c:v>
                </c:pt>
                <c:pt idx="118">
                  <c:v>10.25</c:v>
                </c:pt>
                <c:pt idx="119">
                  <c:v>13</c:v>
                </c:pt>
                <c:pt idx="120">
                  <c:v>14.35</c:v>
                </c:pt>
                <c:pt idx="121">
                  <c:v>15.950000000000001</c:v>
                </c:pt>
                <c:pt idx="122">
                  <c:v>15.5</c:v>
                </c:pt>
                <c:pt idx="123">
                  <c:v>15.65</c:v>
                </c:pt>
                <c:pt idx="124">
                  <c:v>13</c:v>
                </c:pt>
                <c:pt idx="125">
                  <c:v>15.5</c:v>
                </c:pt>
                <c:pt idx="126">
                  <c:v>15.7</c:v>
                </c:pt>
                <c:pt idx="127">
                  <c:v>16</c:v>
                </c:pt>
                <c:pt idx="128">
                  <c:v>16.899999999999999</c:v>
                </c:pt>
                <c:pt idx="129">
                  <c:v>18.3</c:v>
                </c:pt>
                <c:pt idx="130">
                  <c:v>17.399999999999999</c:v>
                </c:pt>
                <c:pt idx="131">
                  <c:v>18.25</c:v>
                </c:pt>
                <c:pt idx="132">
                  <c:v>18.05</c:v>
                </c:pt>
                <c:pt idx="133">
                  <c:v>17.8</c:v>
                </c:pt>
                <c:pt idx="134">
                  <c:v>15.850000000000001</c:v>
                </c:pt>
                <c:pt idx="135">
                  <c:v>18.2</c:v>
                </c:pt>
                <c:pt idx="136">
                  <c:v>18.95</c:v>
                </c:pt>
                <c:pt idx="137">
                  <c:v>20.05</c:v>
                </c:pt>
                <c:pt idx="138">
                  <c:v>19.8</c:v>
                </c:pt>
                <c:pt idx="139">
                  <c:v>20.65</c:v>
                </c:pt>
                <c:pt idx="140">
                  <c:v>21.4</c:v>
                </c:pt>
                <c:pt idx="141">
                  <c:v>21.5</c:v>
                </c:pt>
                <c:pt idx="142">
                  <c:v>22.6</c:v>
                </c:pt>
                <c:pt idx="143">
                  <c:v>24.4</c:v>
                </c:pt>
                <c:pt idx="144">
                  <c:v>25.450000000000003</c:v>
                </c:pt>
                <c:pt idx="145">
                  <c:v>23.5</c:v>
                </c:pt>
                <c:pt idx="146">
                  <c:v>21.2</c:v>
                </c:pt>
                <c:pt idx="147">
                  <c:v>18.799999999999997</c:v>
                </c:pt>
                <c:pt idx="148">
                  <c:v>20.100000000000001</c:v>
                </c:pt>
                <c:pt idx="149">
                  <c:v>15.25</c:v>
                </c:pt>
                <c:pt idx="150">
                  <c:v>14.7</c:v>
                </c:pt>
                <c:pt idx="151">
                  <c:v>17.299999999999997</c:v>
                </c:pt>
                <c:pt idx="152">
                  <c:v>18.950000000000003</c:v>
                </c:pt>
                <c:pt idx="153">
                  <c:v>20.399999999999999</c:v>
                </c:pt>
                <c:pt idx="154">
                  <c:v>19.25</c:v>
                </c:pt>
                <c:pt idx="155">
                  <c:v>19.7</c:v>
                </c:pt>
                <c:pt idx="156">
                  <c:v>19.25</c:v>
                </c:pt>
                <c:pt idx="157">
                  <c:v>18.600000000000001</c:v>
                </c:pt>
                <c:pt idx="158">
                  <c:v>17.899999999999999</c:v>
                </c:pt>
                <c:pt idx="159">
                  <c:v>16.899999999999999</c:v>
                </c:pt>
                <c:pt idx="160">
                  <c:v>19.25</c:v>
                </c:pt>
                <c:pt idx="161">
                  <c:v>20.5</c:v>
                </c:pt>
                <c:pt idx="162">
                  <c:v>19.45</c:v>
                </c:pt>
                <c:pt idx="163">
                  <c:v>20.95</c:v>
                </c:pt>
                <c:pt idx="164">
                  <c:v>22.9</c:v>
                </c:pt>
                <c:pt idx="165">
                  <c:v>24</c:v>
                </c:pt>
                <c:pt idx="166">
                  <c:v>23.450000000000003</c:v>
                </c:pt>
                <c:pt idx="167">
                  <c:v>20.950000000000003</c:v>
                </c:pt>
                <c:pt idx="168">
                  <c:v>22.2</c:v>
                </c:pt>
                <c:pt idx="169">
                  <c:v>24.200000000000003</c:v>
                </c:pt>
                <c:pt idx="170">
                  <c:v>20.149999999999999</c:v>
                </c:pt>
                <c:pt idx="171">
                  <c:v>18.100000000000001</c:v>
                </c:pt>
                <c:pt idx="172">
                  <c:v>17.600000000000001</c:v>
                </c:pt>
                <c:pt idx="173">
                  <c:v>19.600000000000001</c:v>
                </c:pt>
                <c:pt idx="174">
                  <c:v>19.549999999999997</c:v>
                </c:pt>
                <c:pt idx="175">
                  <c:v>21.5</c:v>
                </c:pt>
                <c:pt idx="176">
                  <c:v>21.4</c:v>
                </c:pt>
                <c:pt idx="177">
                  <c:v>21.549999999999997</c:v>
                </c:pt>
                <c:pt idx="178">
                  <c:v>22.9</c:v>
                </c:pt>
                <c:pt idx="179">
                  <c:v>23.45</c:v>
                </c:pt>
                <c:pt idx="180">
                  <c:v>24.1</c:v>
                </c:pt>
                <c:pt idx="181">
                  <c:v>23.75</c:v>
                </c:pt>
                <c:pt idx="182">
                  <c:v>23.2</c:v>
                </c:pt>
                <c:pt idx="183">
                  <c:v>24.25</c:v>
                </c:pt>
                <c:pt idx="184">
                  <c:v>24.9</c:v>
                </c:pt>
                <c:pt idx="185">
                  <c:v>24.05</c:v>
                </c:pt>
                <c:pt idx="186">
                  <c:v>22.8</c:v>
                </c:pt>
                <c:pt idx="187">
                  <c:v>20.100000000000001</c:v>
                </c:pt>
                <c:pt idx="188">
                  <c:v>20.149999999999999</c:v>
                </c:pt>
                <c:pt idx="189">
                  <c:v>19.399999999999999</c:v>
                </c:pt>
                <c:pt idx="190">
                  <c:v>19.7</c:v>
                </c:pt>
                <c:pt idx="191">
                  <c:v>20.299999999999997</c:v>
                </c:pt>
                <c:pt idx="192">
                  <c:v>21.05</c:v>
                </c:pt>
                <c:pt idx="193">
                  <c:v>22.3</c:v>
                </c:pt>
                <c:pt idx="194">
                  <c:v>25.25</c:v>
                </c:pt>
                <c:pt idx="195">
                  <c:v>25</c:v>
                </c:pt>
                <c:pt idx="196">
                  <c:v>25.5</c:v>
                </c:pt>
                <c:pt idx="197">
                  <c:v>24.85</c:v>
                </c:pt>
                <c:pt idx="198">
                  <c:v>18.5</c:v>
                </c:pt>
                <c:pt idx="199">
                  <c:v>18.100000000000001</c:v>
                </c:pt>
                <c:pt idx="200">
                  <c:v>20.55</c:v>
                </c:pt>
                <c:pt idx="201">
                  <c:v>22</c:v>
                </c:pt>
                <c:pt idx="202">
                  <c:v>23.75</c:v>
                </c:pt>
                <c:pt idx="203">
                  <c:v>23.65</c:v>
                </c:pt>
                <c:pt idx="204">
                  <c:v>23.95</c:v>
                </c:pt>
                <c:pt idx="205">
                  <c:v>22.35</c:v>
                </c:pt>
                <c:pt idx="206">
                  <c:v>21.4</c:v>
                </c:pt>
                <c:pt idx="207">
                  <c:v>22.45</c:v>
                </c:pt>
                <c:pt idx="208">
                  <c:v>24.4</c:v>
                </c:pt>
                <c:pt idx="209">
                  <c:v>24.4</c:v>
                </c:pt>
                <c:pt idx="210">
                  <c:v>25</c:v>
                </c:pt>
                <c:pt idx="211">
                  <c:v>24.7</c:v>
                </c:pt>
                <c:pt idx="212">
                  <c:v>25.25</c:v>
                </c:pt>
                <c:pt idx="213">
                  <c:v>24</c:v>
                </c:pt>
                <c:pt idx="214">
                  <c:v>18.25</c:v>
                </c:pt>
                <c:pt idx="215">
                  <c:v>21.4</c:v>
                </c:pt>
                <c:pt idx="216">
                  <c:v>21.799999999999997</c:v>
                </c:pt>
                <c:pt idx="217">
                  <c:v>23.5</c:v>
                </c:pt>
                <c:pt idx="218">
                  <c:v>24.75</c:v>
                </c:pt>
                <c:pt idx="219">
                  <c:v>23.55</c:v>
                </c:pt>
                <c:pt idx="220">
                  <c:v>23.7</c:v>
                </c:pt>
                <c:pt idx="221">
                  <c:v>21.7</c:v>
                </c:pt>
                <c:pt idx="222">
                  <c:v>23.15</c:v>
                </c:pt>
                <c:pt idx="223">
                  <c:v>23.55</c:v>
                </c:pt>
                <c:pt idx="224">
                  <c:v>24.1</c:v>
                </c:pt>
                <c:pt idx="225">
                  <c:v>23.9</c:v>
                </c:pt>
                <c:pt idx="226">
                  <c:v>24.5</c:v>
                </c:pt>
                <c:pt idx="227">
                  <c:v>24.95</c:v>
                </c:pt>
                <c:pt idx="228">
                  <c:v>25.950000000000003</c:v>
                </c:pt>
                <c:pt idx="229">
                  <c:v>26.05</c:v>
                </c:pt>
                <c:pt idx="230">
                  <c:v>26.55</c:v>
                </c:pt>
                <c:pt idx="231">
                  <c:v>26.4</c:v>
                </c:pt>
                <c:pt idx="232">
                  <c:v>25.35</c:v>
                </c:pt>
                <c:pt idx="233">
                  <c:v>24.5</c:v>
                </c:pt>
                <c:pt idx="234">
                  <c:v>24</c:v>
                </c:pt>
                <c:pt idx="235">
                  <c:v>22.95</c:v>
                </c:pt>
                <c:pt idx="236">
                  <c:v>23.1</c:v>
                </c:pt>
                <c:pt idx="237">
                  <c:v>24.5</c:v>
                </c:pt>
                <c:pt idx="238">
                  <c:v>24.5</c:v>
                </c:pt>
                <c:pt idx="239">
                  <c:v>24.4</c:v>
                </c:pt>
                <c:pt idx="240">
                  <c:v>24.15</c:v>
                </c:pt>
                <c:pt idx="241">
                  <c:v>18.7</c:v>
                </c:pt>
                <c:pt idx="242">
                  <c:v>20.2</c:v>
                </c:pt>
                <c:pt idx="243">
                  <c:v>22.049999999999997</c:v>
                </c:pt>
                <c:pt idx="244">
                  <c:v>22.9</c:v>
                </c:pt>
                <c:pt idx="245">
                  <c:v>22.7</c:v>
                </c:pt>
                <c:pt idx="246">
                  <c:v>22.85</c:v>
                </c:pt>
                <c:pt idx="247">
                  <c:v>20.2</c:v>
                </c:pt>
                <c:pt idx="248">
                  <c:v>16.7</c:v>
                </c:pt>
                <c:pt idx="249">
                  <c:v>16.850000000000001</c:v>
                </c:pt>
                <c:pt idx="250">
                  <c:v>17.350000000000001</c:v>
                </c:pt>
                <c:pt idx="251">
                  <c:v>18.7</c:v>
                </c:pt>
                <c:pt idx="252">
                  <c:v>19.049999999999997</c:v>
                </c:pt>
                <c:pt idx="253">
                  <c:v>21.299999999999997</c:v>
                </c:pt>
                <c:pt idx="254">
                  <c:v>19.75</c:v>
                </c:pt>
                <c:pt idx="255">
                  <c:v>18.7</c:v>
                </c:pt>
                <c:pt idx="256">
                  <c:v>16.05</c:v>
                </c:pt>
                <c:pt idx="257">
                  <c:v>14.3</c:v>
                </c:pt>
                <c:pt idx="258">
                  <c:v>15.299999999999999</c:v>
                </c:pt>
                <c:pt idx="259">
                  <c:v>19.399999999999999</c:v>
                </c:pt>
                <c:pt idx="260">
                  <c:v>18.600000000000001</c:v>
                </c:pt>
                <c:pt idx="261">
                  <c:v>18.25</c:v>
                </c:pt>
                <c:pt idx="262">
                  <c:v>18.600000000000001</c:v>
                </c:pt>
                <c:pt idx="263">
                  <c:v>19</c:v>
                </c:pt>
                <c:pt idx="264">
                  <c:v>19.3</c:v>
                </c:pt>
                <c:pt idx="265">
                  <c:v>19.8</c:v>
                </c:pt>
                <c:pt idx="266">
                  <c:v>19.7</c:v>
                </c:pt>
                <c:pt idx="267">
                  <c:v>20.5</c:v>
                </c:pt>
                <c:pt idx="268">
                  <c:v>18.8</c:v>
                </c:pt>
                <c:pt idx="269">
                  <c:v>18.399999999999999</c:v>
                </c:pt>
                <c:pt idx="270">
                  <c:v>18.2</c:v>
                </c:pt>
                <c:pt idx="271">
                  <c:v>18.399999999999999</c:v>
                </c:pt>
                <c:pt idx="272">
                  <c:v>17.700000000000003</c:v>
                </c:pt>
                <c:pt idx="273">
                  <c:v>19.100000000000001</c:v>
                </c:pt>
                <c:pt idx="274">
                  <c:v>17.3</c:v>
                </c:pt>
                <c:pt idx="275">
                  <c:v>16.399999999999999</c:v>
                </c:pt>
                <c:pt idx="276">
                  <c:v>15.7</c:v>
                </c:pt>
                <c:pt idx="277">
                  <c:v>15.299999999999999</c:v>
                </c:pt>
                <c:pt idx="278">
                  <c:v>15.850000000000001</c:v>
                </c:pt>
                <c:pt idx="279">
                  <c:v>18.100000000000001</c:v>
                </c:pt>
                <c:pt idx="280">
                  <c:v>19.25</c:v>
                </c:pt>
                <c:pt idx="281">
                  <c:v>16.700000000000003</c:v>
                </c:pt>
                <c:pt idx="282">
                  <c:v>17</c:v>
                </c:pt>
                <c:pt idx="283">
                  <c:v>14.850000000000001</c:v>
                </c:pt>
                <c:pt idx="284">
                  <c:v>13.6</c:v>
                </c:pt>
                <c:pt idx="285">
                  <c:v>11.35</c:v>
                </c:pt>
                <c:pt idx="286">
                  <c:v>7.75</c:v>
                </c:pt>
                <c:pt idx="287">
                  <c:v>5.8</c:v>
                </c:pt>
                <c:pt idx="288">
                  <c:v>6.55</c:v>
                </c:pt>
                <c:pt idx="289">
                  <c:v>7.3</c:v>
                </c:pt>
                <c:pt idx="290">
                  <c:v>6.65</c:v>
                </c:pt>
                <c:pt idx="291">
                  <c:v>5.75</c:v>
                </c:pt>
                <c:pt idx="292">
                  <c:v>7.5500000000000007</c:v>
                </c:pt>
                <c:pt idx="293">
                  <c:v>8.75</c:v>
                </c:pt>
                <c:pt idx="294">
                  <c:v>9.8000000000000007</c:v>
                </c:pt>
                <c:pt idx="295">
                  <c:v>10.8</c:v>
                </c:pt>
                <c:pt idx="296">
                  <c:v>11.3</c:v>
                </c:pt>
                <c:pt idx="297">
                  <c:v>13.25</c:v>
                </c:pt>
                <c:pt idx="298">
                  <c:v>11.899999999999999</c:v>
                </c:pt>
                <c:pt idx="299">
                  <c:v>10.9</c:v>
                </c:pt>
                <c:pt idx="300">
                  <c:v>10.95</c:v>
                </c:pt>
                <c:pt idx="301">
                  <c:v>11.65</c:v>
                </c:pt>
                <c:pt idx="302">
                  <c:v>10.7</c:v>
                </c:pt>
                <c:pt idx="303">
                  <c:v>9.6</c:v>
                </c:pt>
                <c:pt idx="304">
                  <c:v>10.3</c:v>
                </c:pt>
                <c:pt idx="305">
                  <c:v>7.85</c:v>
                </c:pt>
                <c:pt idx="306">
                  <c:v>7.4499999999999993</c:v>
                </c:pt>
                <c:pt idx="307">
                  <c:v>6.7</c:v>
                </c:pt>
                <c:pt idx="308">
                  <c:v>5.8500000000000005</c:v>
                </c:pt>
                <c:pt idx="309">
                  <c:v>6.3</c:v>
                </c:pt>
                <c:pt idx="310">
                  <c:v>5.65</c:v>
                </c:pt>
                <c:pt idx="311">
                  <c:v>7.0500000000000007</c:v>
                </c:pt>
                <c:pt idx="312">
                  <c:v>6.5500000000000007</c:v>
                </c:pt>
                <c:pt idx="313">
                  <c:v>6.95</c:v>
                </c:pt>
                <c:pt idx="314">
                  <c:v>6.1</c:v>
                </c:pt>
                <c:pt idx="315">
                  <c:v>6.3999999999999995</c:v>
                </c:pt>
                <c:pt idx="316">
                  <c:v>6.45</c:v>
                </c:pt>
                <c:pt idx="317">
                  <c:v>8.6999999999999993</c:v>
                </c:pt>
                <c:pt idx="318">
                  <c:v>9.5</c:v>
                </c:pt>
                <c:pt idx="319">
                  <c:v>10.4</c:v>
                </c:pt>
                <c:pt idx="320">
                  <c:v>10.75</c:v>
                </c:pt>
                <c:pt idx="321">
                  <c:v>10.15</c:v>
                </c:pt>
                <c:pt idx="322">
                  <c:v>11.25</c:v>
                </c:pt>
                <c:pt idx="323">
                  <c:v>8.6999999999999993</c:v>
                </c:pt>
                <c:pt idx="324">
                  <c:v>6.3</c:v>
                </c:pt>
                <c:pt idx="325">
                  <c:v>8.35</c:v>
                </c:pt>
                <c:pt idx="326">
                  <c:v>9.6</c:v>
                </c:pt>
                <c:pt idx="327">
                  <c:v>7.4499999999999993</c:v>
                </c:pt>
                <c:pt idx="328">
                  <c:v>6.2</c:v>
                </c:pt>
                <c:pt idx="329">
                  <c:v>7.95</c:v>
                </c:pt>
                <c:pt idx="330">
                  <c:v>7.9</c:v>
                </c:pt>
                <c:pt idx="331">
                  <c:v>8.1</c:v>
                </c:pt>
                <c:pt idx="332">
                  <c:v>8.1000000000000014</c:v>
                </c:pt>
                <c:pt idx="333">
                  <c:v>9.4499999999999993</c:v>
                </c:pt>
                <c:pt idx="334">
                  <c:v>6.1</c:v>
                </c:pt>
                <c:pt idx="335">
                  <c:v>4.9000000000000004</c:v>
                </c:pt>
                <c:pt idx="336">
                  <c:v>3.1</c:v>
                </c:pt>
                <c:pt idx="337">
                  <c:v>3.5500000000000003</c:v>
                </c:pt>
                <c:pt idx="338">
                  <c:v>5</c:v>
                </c:pt>
                <c:pt idx="339">
                  <c:v>4</c:v>
                </c:pt>
                <c:pt idx="340">
                  <c:v>4.55</c:v>
                </c:pt>
                <c:pt idx="341">
                  <c:v>8.15</c:v>
                </c:pt>
                <c:pt idx="342">
                  <c:v>6.6000000000000005</c:v>
                </c:pt>
                <c:pt idx="343">
                  <c:v>5.05</c:v>
                </c:pt>
                <c:pt idx="344">
                  <c:v>5.6499999999999995</c:v>
                </c:pt>
                <c:pt idx="345">
                  <c:v>3.8000000000000003</c:v>
                </c:pt>
                <c:pt idx="346">
                  <c:v>3.3</c:v>
                </c:pt>
                <c:pt idx="347">
                  <c:v>-0.29999999999999982</c:v>
                </c:pt>
                <c:pt idx="348">
                  <c:v>-1.7000000000000002</c:v>
                </c:pt>
                <c:pt idx="349">
                  <c:v>-1.7</c:v>
                </c:pt>
                <c:pt idx="350">
                  <c:v>-0.69999999999999973</c:v>
                </c:pt>
                <c:pt idx="351">
                  <c:v>-2.7</c:v>
                </c:pt>
                <c:pt idx="352">
                  <c:v>-6.7</c:v>
                </c:pt>
                <c:pt idx="353">
                  <c:v>-7.8</c:v>
                </c:pt>
                <c:pt idx="354">
                  <c:v>-4.5</c:v>
                </c:pt>
                <c:pt idx="355">
                  <c:v>-1.7</c:v>
                </c:pt>
                <c:pt idx="356">
                  <c:v>2.25</c:v>
                </c:pt>
                <c:pt idx="357">
                  <c:v>1.9</c:v>
                </c:pt>
                <c:pt idx="358">
                  <c:v>5.1000000000000005</c:v>
                </c:pt>
                <c:pt idx="359">
                  <c:v>2.0499999999999998</c:v>
                </c:pt>
                <c:pt idx="360">
                  <c:v>1.7999999999999998</c:v>
                </c:pt>
                <c:pt idx="361">
                  <c:v>-0.89999999999999991</c:v>
                </c:pt>
                <c:pt idx="362">
                  <c:v>0.75</c:v>
                </c:pt>
                <c:pt idx="363">
                  <c:v>1.0999999999999999</c:v>
                </c:pt>
                <c:pt idx="364">
                  <c:v>1.1000000000000001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992192"/>
        <c:axId val="111219840"/>
      </c:scatterChart>
      <c:valAx>
        <c:axId val="11199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219840"/>
        <c:crosses val="autoZero"/>
        <c:crossBetween val="midCat"/>
      </c:valAx>
      <c:valAx>
        <c:axId val="11121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992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</xdr:row>
      <xdr:rowOff>38100</xdr:rowOff>
    </xdr:from>
    <xdr:to>
      <xdr:col>7</xdr:col>
      <xdr:colOff>514350</xdr:colOff>
      <xdr:row>23</xdr:row>
      <xdr:rowOff>28575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B1" zoomScale="90" zoomScaleNormal="90" workbookViewId="0">
      <selection activeCell="I22" sqref="I22"/>
    </sheetView>
  </sheetViews>
  <sheetFormatPr defaultRowHeight="13.2" x14ac:dyDescent="0.25"/>
  <cols>
    <col min="1" max="1" width="32.109375" customWidth="1"/>
    <col min="2" max="2" width="16.6640625" customWidth="1"/>
    <col min="3" max="3" width="12.109375" customWidth="1"/>
    <col min="4" max="5" width="12.44140625" customWidth="1"/>
    <col min="6" max="6" width="14.44140625" customWidth="1"/>
    <col min="7" max="7" width="13.33203125" customWidth="1"/>
    <col min="8" max="8" width="10.44140625" customWidth="1"/>
    <col min="9" max="9" width="14.109375" customWidth="1"/>
    <col min="10" max="10" width="12" customWidth="1"/>
    <col min="11" max="11" width="20.6640625" customWidth="1"/>
    <col min="12" max="12" width="15.33203125" customWidth="1"/>
    <col min="13" max="13" width="6.5546875" customWidth="1"/>
    <col min="14" max="14" width="15.109375" customWidth="1"/>
    <col min="18" max="18" width="15" customWidth="1"/>
  </cols>
  <sheetData>
    <row r="1" spans="1:18" s="8" customFormat="1" ht="29.4" thickBot="1" x14ac:dyDescent="0.3">
      <c r="B1" s="18" t="s">
        <v>12</v>
      </c>
      <c r="C1" s="19" t="s">
        <v>13</v>
      </c>
      <c r="D1" s="19" t="s">
        <v>14</v>
      </c>
      <c r="E1" s="19" t="s">
        <v>15</v>
      </c>
      <c r="F1" s="20" t="s">
        <v>16</v>
      </c>
      <c r="G1" s="18" t="s">
        <v>8</v>
      </c>
      <c r="H1" s="19" t="s">
        <v>0</v>
      </c>
      <c r="I1" s="19" t="s">
        <v>9</v>
      </c>
      <c r="J1" s="20" t="s">
        <v>10</v>
      </c>
      <c r="K1" s="20" t="s">
        <v>18</v>
      </c>
      <c r="L1" s="20" t="s">
        <v>17</v>
      </c>
      <c r="M1" s="10" t="s">
        <v>11</v>
      </c>
    </row>
    <row r="2" spans="1:18" ht="13.8" thickBot="1" x14ac:dyDescent="0.3">
      <c r="B2" s="12">
        <v>50</v>
      </c>
      <c r="C2" s="15">
        <v>6000</v>
      </c>
      <c r="D2" s="15">
        <f t="shared" ref="D2:D11" si="0">B2-$B$12</f>
        <v>-69</v>
      </c>
      <c r="E2" s="15">
        <f t="shared" ref="E2:E11" si="1">C2-$C$12</f>
        <v>-3280</v>
      </c>
      <c r="F2" s="13">
        <f>D2*E2</f>
        <v>226320</v>
      </c>
      <c r="G2" s="3">
        <f>SUM(F2:F11)</f>
        <v>1059800</v>
      </c>
      <c r="H2" s="3">
        <f>DEVSQ(B2:B11)</f>
        <v>25290</v>
      </c>
      <c r="I2" s="3">
        <f>G2/H2</f>
        <v>41.905891656781336</v>
      </c>
      <c r="J2" s="3">
        <f>C12-I2*B12</f>
        <v>4293.198892843021</v>
      </c>
      <c r="K2" s="12">
        <f t="shared" ref="K2:K11" si="2">C2-L2</f>
        <v>-388.49347568208759</v>
      </c>
      <c r="L2" s="13">
        <f>B2*$I$2+$J$2</f>
        <v>6388.4934756820876</v>
      </c>
      <c r="M2" s="11">
        <f>C22/C21</f>
        <v>0.91465244208453866</v>
      </c>
    </row>
    <row r="3" spans="1:18" x14ac:dyDescent="0.25">
      <c r="B3" s="14">
        <v>50</v>
      </c>
      <c r="C3" s="1">
        <v>6500</v>
      </c>
      <c r="D3" s="1">
        <f t="shared" si="0"/>
        <v>-69</v>
      </c>
      <c r="E3" s="1">
        <f t="shared" si="1"/>
        <v>-2780</v>
      </c>
      <c r="F3" s="2">
        <f t="shared" ref="F3:F11" si="3">D3*E3</f>
        <v>191820</v>
      </c>
      <c r="K3" s="14">
        <f t="shared" si="2"/>
        <v>111.50652431791241</v>
      </c>
      <c r="L3" s="2">
        <f t="shared" ref="L3:L11" si="4">B3*$I$2+$J$2</f>
        <v>6388.4934756820876</v>
      </c>
    </row>
    <row r="4" spans="1:18" x14ac:dyDescent="0.25">
      <c r="B4" s="14">
        <v>80</v>
      </c>
      <c r="C4" s="1">
        <v>8000</v>
      </c>
      <c r="D4" s="1">
        <f t="shared" si="0"/>
        <v>-39</v>
      </c>
      <c r="E4" s="1">
        <f t="shared" si="1"/>
        <v>-1280</v>
      </c>
      <c r="F4" s="2">
        <f t="shared" si="3"/>
        <v>49920</v>
      </c>
      <c r="K4" s="14">
        <f t="shared" si="2"/>
        <v>354.32977461447263</v>
      </c>
      <c r="L4" s="2">
        <f t="shared" si="4"/>
        <v>7645.6702253855274</v>
      </c>
    </row>
    <row r="5" spans="1:18" x14ac:dyDescent="0.25">
      <c r="B5" s="14">
        <v>80</v>
      </c>
      <c r="C5" s="1">
        <v>7000</v>
      </c>
      <c r="D5" s="1">
        <f t="shared" si="0"/>
        <v>-39</v>
      </c>
      <c r="E5" s="1">
        <f t="shared" si="1"/>
        <v>-2280</v>
      </c>
      <c r="F5" s="2">
        <f t="shared" si="3"/>
        <v>88920</v>
      </c>
      <c r="K5" s="14">
        <f t="shared" si="2"/>
        <v>-645.67022538552737</v>
      </c>
      <c r="L5" s="2">
        <f t="shared" si="4"/>
        <v>7645.6702253855274</v>
      </c>
    </row>
    <row r="6" spans="1:18" x14ac:dyDescent="0.25">
      <c r="B6" s="14">
        <v>100</v>
      </c>
      <c r="C6" s="1">
        <v>9000</v>
      </c>
      <c r="D6" s="1">
        <f t="shared" si="0"/>
        <v>-19</v>
      </c>
      <c r="E6" s="1">
        <f t="shared" si="1"/>
        <v>-280</v>
      </c>
      <c r="F6" s="2">
        <f t="shared" si="3"/>
        <v>5320</v>
      </c>
      <c r="K6" s="14">
        <f t="shared" si="2"/>
        <v>516.21194147884671</v>
      </c>
      <c r="L6" s="2">
        <f t="shared" si="4"/>
        <v>8483.7880585211533</v>
      </c>
    </row>
    <row r="7" spans="1:18" x14ac:dyDescent="0.25">
      <c r="B7" s="14">
        <v>150</v>
      </c>
      <c r="C7" s="1">
        <v>10000</v>
      </c>
      <c r="D7" s="1">
        <f t="shared" si="0"/>
        <v>31</v>
      </c>
      <c r="E7" s="1">
        <f t="shared" si="1"/>
        <v>720</v>
      </c>
      <c r="F7" s="2">
        <f t="shared" si="3"/>
        <v>22320</v>
      </c>
      <c r="K7" s="14">
        <f t="shared" si="2"/>
        <v>-579.08264136022262</v>
      </c>
      <c r="L7" s="2">
        <f t="shared" si="4"/>
        <v>10579.082641360223</v>
      </c>
    </row>
    <row r="8" spans="1:18" x14ac:dyDescent="0.25">
      <c r="B8" s="14">
        <v>150</v>
      </c>
      <c r="C8" s="1">
        <v>11000</v>
      </c>
      <c r="D8" s="1">
        <f t="shared" si="0"/>
        <v>31</v>
      </c>
      <c r="E8" s="1">
        <f t="shared" si="1"/>
        <v>1720</v>
      </c>
      <c r="F8" s="2">
        <f t="shared" si="3"/>
        <v>53320</v>
      </c>
      <c r="K8" s="14">
        <f t="shared" si="2"/>
        <v>420.91735863977738</v>
      </c>
      <c r="L8" s="2">
        <f t="shared" si="4"/>
        <v>10579.082641360223</v>
      </c>
    </row>
    <row r="9" spans="1:18" x14ac:dyDescent="0.25">
      <c r="B9" s="14">
        <v>160</v>
      </c>
      <c r="C9" s="1">
        <v>11800</v>
      </c>
      <c r="D9" s="1">
        <f t="shared" si="0"/>
        <v>41</v>
      </c>
      <c r="E9" s="1">
        <f t="shared" si="1"/>
        <v>2520</v>
      </c>
      <c r="F9" s="2">
        <f t="shared" si="3"/>
        <v>103320</v>
      </c>
      <c r="K9" s="14">
        <f t="shared" si="2"/>
        <v>801.85844207196533</v>
      </c>
      <c r="L9" s="2">
        <f t="shared" si="4"/>
        <v>10998.141557928035</v>
      </c>
    </row>
    <row r="10" spans="1:18" x14ac:dyDescent="0.25">
      <c r="B10" s="14">
        <v>180</v>
      </c>
      <c r="C10" s="1">
        <v>12500</v>
      </c>
      <c r="D10" s="1">
        <f t="shared" si="0"/>
        <v>61</v>
      </c>
      <c r="E10" s="1">
        <f t="shared" si="1"/>
        <v>3220</v>
      </c>
      <c r="F10" s="2">
        <f t="shared" si="3"/>
        <v>196420</v>
      </c>
      <c r="K10" s="14">
        <f t="shared" si="2"/>
        <v>663.74060893633941</v>
      </c>
      <c r="L10" s="2">
        <f t="shared" si="4"/>
        <v>11836.259391063661</v>
      </c>
    </row>
    <row r="11" spans="1:18" ht="13.8" thickBot="1" x14ac:dyDescent="0.3">
      <c r="B11" s="9">
        <v>190</v>
      </c>
      <c r="C11" s="3">
        <v>11000</v>
      </c>
      <c r="D11" s="3">
        <f t="shared" si="0"/>
        <v>71</v>
      </c>
      <c r="E11" s="3">
        <f t="shared" si="1"/>
        <v>1720</v>
      </c>
      <c r="F11" s="4">
        <f t="shared" si="3"/>
        <v>122120</v>
      </c>
      <c r="K11" s="9">
        <f t="shared" si="2"/>
        <v>-1255.3183076314745</v>
      </c>
      <c r="L11" s="4">
        <f t="shared" si="4"/>
        <v>12255.318307631474</v>
      </c>
    </row>
    <row r="12" spans="1:18" ht="13.8" thickBot="1" x14ac:dyDescent="0.3">
      <c r="A12" s="32" t="s">
        <v>19</v>
      </c>
      <c r="B12" s="5">
        <f>AVERAGE(B2:B11)</f>
        <v>119</v>
      </c>
      <c r="C12" s="7">
        <f>AVERAGE(C2:C11)</f>
        <v>9280</v>
      </c>
      <c r="K12" s="17"/>
      <c r="L12" s="16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8" s="28" customFormat="1" ht="17.399999999999999" x14ac:dyDescent="0.3"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21" x14ac:dyDescent="0.4">
      <c r="B15" s="37" t="s">
        <v>27</v>
      </c>
      <c r="C15" s="34"/>
      <c r="D15" s="35" t="s">
        <v>29</v>
      </c>
      <c r="E15" s="36"/>
      <c r="F15" s="36"/>
      <c r="G15" s="36"/>
      <c r="H15" s="36"/>
      <c r="I15" s="36"/>
      <c r="J15" s="36"/>
    </row>
    <row r="16" spans="1:18" ht="6.75" customHeight="1" x14ac:dyDescent="0.25">
      <c r="B16" s="1"/>
    </row>
    <row r="17" spans="1:10" ht="42" customHeight="1" x14ac:dyDescent="0.4">
      <c r="B17" s="41" t="s">
        <v>28</v>
      </c>
      <c r="C17" s="41"/>
      <c r="D17" s="41"/>
      <c r="E17" s="41"/>
      <c r="F17" s="41"/>
      <c r="G17" s="41"/>
    </row>
    <row r="18" spans="1:10" ht="9" customHeight="1" x14ac:dyDescent="0.4">
      <c r="B18" s="33"/>
    </row>
    <row r="19" spans="1:10" ht="17.25" customHeight="1" thickBot="1" x14ac:dyDescent="0.3">
      <c r="B19" s="27" t="s">
        <v>21</v>
      </c>
      <c r="C19" s="27" t="s">
        <v>22</v>
      </c>
      <c r="D19" s="1"/>
      <c r="E19" s="1"/>
      <c r="F19" s="1"/>
      <c r="G19" s="1"/>
      <c r="H19" s="1"/>
    </row>
    <row r="20" spans="1:10" ht="27" thickBot="1" x14ac:dyDescent="0.3">
      <c r="B20" s="21" t="s">
        <v>1</v>
      </c>
      <c r="C20" s="6" t="s">
        <v>2</v>
      </c>
      <c r="D20" s="6" t="s">
        <v>26</v>
      </c>
      <c r="E20" s="6" t="s">
        <v>7</v>
      </c>
      <c r="F20" s="6" t="s">
        <v>3</v>
      </c>
      <c r="G20" s="7" t="s">
        <v>20</v>
      </c>
      <c r="H20" s="1"/>
    </row>
    <row r="21" spans="1:10" x14ac:dyDescent="0.25">
      <c r="B21" s="24" t="s">
        <v>4</v>
      </c>
      <c r="C21" s="15">
        <f>DEVSQ(C2:C11)</f>
        <v>48556000</v>
      </c>
      <c r="D21" s="15">
        <v>9</v>
      </c>
      <c r="E21" s="15">
        <f>C21/D21</f>
        <v>5395111.111111111</v>
      </c>
      <c r="F21" s="15">
        <f>E22/E23</f>
        <v>85.734375011926844</v>
      </c>
      <c r="G21" s="25">
        <f>FDIST(F21,1,8)</f>
        <v>1.5031948893057432E-5</v>
      </c>
      <c r="H21" s="1"/>
    </row>
    <row r="22" spans="1:10" ht="52.8" x14ac:dyDescent="0.25">
      <c r="B22" s="23" t="s">
        <v>5</v>
      </c>
      <c r="C22" s="1">
        <f>DEVSQ(L2:L11)</f>
        <v>44411863.97785686</v>
      </c>
      <c r="D22" s="1">
        <v>1</v>
      </c>
      <c r="E22" s="1">
        <f>C22/D22</f>
        <v>44411863.97785686</v>
      </c>
      <c r="F22" s="1"/>
      <c r="G22" s="2"/>
      <c r="H22" s="1"/>
      <c r="I22" s="1"/>
    </row>
    <row r="23" spans="1:10" ht="27" thickBot="1" x14ac:dyDescent="0.3">
      <c r="B23" s="26" t="s">
        <v>6</v>
      </c>
      <c r="C23" s="3">
        <f>DEVSQ(K2:K11)</f>
        <v>4144136.0221431414</v>
      </c>
      <c r="D23" s="3">
        <v>8</v>
      </c>
      <c r="E23" s="3">
        <f>C23/D23</f>
        <v>518017.00276789267</v>
      </c>
      <c r="F23" s="3"/>
      <c r="G23" s="4"/>
      <c r="H23" s="1"/>
      <c r="I23" s="1"/>
    </row>
    <row r="24" spans="1:10" ht="20.25" customHeight="1" x14ac:dyDescent="0.25">
      <c r="I24" s="1"/>
    </row>
    <row r="25" spans="1:10" x14ac:dyDescent="0.25">
      <c r="B25" s="22" t="s">
        <v>23</v>
      </c>
      <c r="I25" s="1"/>
    </row>
    <row r="26" spans="1:10" x14ac:dyDescent="0.25">
      <c r="B26" s="31" t="s">
        <v>24</v>
      </c>
      <c r="I26" s="1"/>
      <c r="J26" s="1"/>
    </row>
    <row r="27" spans="1:10" x14ac:dyDescent="0.25">
      <c r="B27" s="31" t="s">
        <v>25</v>
      </c>
      <c r="C27" s="1"/>
      <c r="D27" s="1"/>
      <c r="E27" s="1"/>
      <c r="F27" s="1"/>
      <c r="G27" s="1"/>
      <c r="H27" s="1"/>
      <c r="I27" s="1"/>
    </row>
    <row r="28" spans="1:10" x14ac:dyDescent="0.25">
      <c r="C28" s="30"/>
      <c r="D28" s="1"/>
      <c r="E28" s="1"/>
      <c r="F28" s="1"/>
      <c r="G28" s="1"/>
      <c r="H28" s="1"/>
      <c r="I28" s="1"/>
    </row>
    <row r="30" spans="1:10" x14ac:dyDescent="0.25">
      <c r="A30" s="1"/>
    </row>
  </sheetData>
  <mergeCells count="1">
    <mergeCell ref="B17:G17"/>
  </mergeCells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7"/>
  <sheetViews>
    <sheetView workbookViewId="0">
      <selection activeCell="C1" sqref="C1"/>
    </sheetView>
  </sheetViews>
  <sheetFormatPr defaultRowHeight="13.2" x14ac:dyDescent="0.25"/>
  <cols>
    <col min="14" max="15" width="13.6640625" customWidth="1"/>
    <col min="19" max="19" width="56.109375" bestFit="1" customWidth="1"/>
  </cols>
  <sheetData>
    <row r="1" spans="1:19" ht="93" thickBot="1" x14ac:dyDescent="0.3">
      <c r="A1" s="19" t="s">
        <v>30</v>
      </c>
      <c r="B1" s="19" t="s">
        <v>31</v>
      </c>
      <c r="C1" s="19" t="s">
        <v>14</v>
      </c>
      <c r="D1" s="19" t="s">
        <v>15</v>
      </c>
      <c r="E1" s="20" t="s">
        <v>16</v>
      </c>
      <c r="F1" s="18" t="s">
        <v>8</v>
      </c>
      <c r="G1" s="19" t="s">
        <v>0</v>
      </c>
      <c r="H1" s="19" t="s">
        <v>32</v>
      </c>
      <c r="I1" s="20" t="s">
        <v>10</v>
      </c>
      <c r="J1" s="20" t="s">
        <v>18</v>
      </c>
      <c r="K1" s="20" t="s">
        <v>17</v>
      </c>
      <c r="L1" s="39" t="s">
        <v>33</v>
      </c>
      <c r="N1" s="27" t="s">
        <v>21</v>
      </c>
      <c r="O1" s="27" t="s">
        <v>22</v>
      </c>
      <c r="P1" s="1"/>
      <c r="Q1" s="1"/>
      <c r="R1" s="1"/>
      <c r="S1" s="1"/>
    </row>
    <row r="2" spans="1:19" ht="27" thickBot="1" x14ac:dyDescent="0.3">
      <c r="A2">
        <v>2.4545454545454546</v>
      </c>
      <c r="B2">
        <v>-0.5</v>
      </c>
      <c r="C2">
        <f>A2-$A$367</f>
        <v>-10.962391033623925</v>
      </c>
      <c r="D2">
        <f>B2-$B$367</f>
        <v>-13.084520547945219</v>
      </c>
      <c r="E2">
        <f>C2*D2</f>
        <v>143.43763073406268</v>
      </c>
      <c r="F2">
        <f>SUM(E2:E367)</f>
        <v>20593.760236612699</v>
      </c>
      <c r="G2">
        <f>DEVSQ(A2:A367)</f>
        <v>29281.144888486357</v>
      </c>
      <c r="H2">
        <f>F2/G2</f>
        <v>0.70331130545070919</v>
      </c>
      <c r="I2">
        <f>B367-A367*H2</f>
        <v>3.1482374313015598</v>
      </c>
      <c r="J2">
        <f t="shared" ref="J2:J65" si="0">B2-K2</f>
        <v>-5.3745469992260277</v>
      </c>
      <c r="K2">
        <f>$H$2*A2+$I$2</f>
        <v>4.8745469992260277</v>
      </c>
      <c r="L2">
        <f>O4/O3</f>
        <v>0.57480215130881718</v>
      </c>
      <c r="N2" s="21" t="s">
        <v>1</v>
      </c>
      <c r="O2" s="6" t="s">
        <v>2</v>
      </c>
      <c r="P2" s="6" t="s">
        <v>26</v>
      </c>
      <c r="Q2" s="6" t="s">
        <v>7</v>
      </c>
      <c r="R2" s="6" t="s">
        <v>3</v>
      </c>
      <c r="S2" s="7" t="s">
        <v>20</v>
      </c>
    </row>
    <row r="3" spans="1:19" ht="13.8" thickBot="1" x14ac:dyDescent="0.3">
      <c r="A3">
        <v>5.1818181818181817</v>
      </c>
      <c r="B3">
        <v>-3.3</v>
      </c>
      <c r="C3">
        <f t="shared" ref="C3:C66" si="1">A3-$A$367</f>
        <v>-8.2351183063511986</v>
      </c>
      <c r="D3">
        <f t="shared" ref="D3:D66" si="2">B3-$B$367</f>
        <v>-15.884520547945218</v>
      </c>
      <c r="E3">
        <f t="shared" ref="E3:E66" si="3">C3*D3</f>
        <v>130.81090595199544</v>
      </c>
      <c r="J3">
        <f t="shared" si="0"/>
        <v>-10.092668741364324</v>
      </c>
      <c r="K3">
        <f t="shared" ref="K3:K66" si="4">$H$2*A3+$I$2</f>
        <v>6.7926687413643254</v>
      </c>
      <c r="N3" s="24" t="s">
        <v>4</v>
      </c>
      <c r="O3" s="15">
        <f>DEVSQ(B2:B366)</f>
        <v>25197.930041095868</v>
      </c>
      <c r="P3" s="15">
        <f>COUNTA(A2:A366)-1</f>
        <v>364</v>
      </c>
      <c r="Q3" s="15"/>
      <c r="R3" s="15">
        <f>Q4/Q5</f>
        <v>490.72021781710265</v>
      </c>
      <c r="S3" s="40">
        <f>FDIST(R3,P4,P5)</f>
        <v>2.1395862589970616E-69</v>
      </c>
    </row>
    <row r="4" spans="1:19" ht="66.599999999999994" thickBot="1" x14ac:dyDescent="0.3">
      <c r="A4">
        <v>1.0909090909090908</v>
      </c>
      <c r="B4">
        <v>-2.6999999999999997</v>
      </c>
      <c r="C4">
        <f t="shared" si="1"/>
        <v>-12.32602739726029</v>
      </c>
      <c r="D4">
        <f t="shared" si="2"/>
        <v>-15.284520547945219</v>
      </c>
      <c r="E4">
        <f t="shared" si="3"/>
        <v>188.39741902796064</v>
      </c>
      <c r="J4">
        <f t="shared" si="0"/>
        <v>-6.6154861281568786</v>
      </c>
      <c r="K4">
        <f t="shared" si="4"/>
        <v>3.9154861281568789</v>
      </c>
      <c r="N4" s="23" t="s">
        <v>34</v>
      </c>
      <c r="O4" s="1">
        <f>DEVSQ(K2:K366)</f>
        <v>14483.824396150978</v>
      </c>
      <c r="P4" s="1">
        <v>1</v>
      </c>
      <c r="Q4" s="15">
        <f t="shared" ref="Q4:Q5" si="5">O4/P4</f>
        <v>14483.824396150978</v>
      </c>
      <c r="R4" s="1"/>
      <c r="S4" s="2"/>
    </row>
    <row r="5" spans="1:19" ht="40.200000000000003" thickBot="1" x14ac:dyDescent="0.3">
      <c r="A5">
        <v>4.8181818181818183</v>
      </c>
      <c r="B5">
        <v>-2.9000000000000004</v>
      </c>
      <c r="C5">
        <f t="shared" si="1"/>
        <v>-8.5987546699875619</v>
      </c>
      <c r="D5">
        <f t="shared" si="2"/>
        <v>-15.48452054794522</v>
      </c>
      <c r="E5">
        <f t="shared" si="3"/>
        <v>133.14759337416231</v>
      </c>
      <c r="J5">
        <f t="shared" si="0"/>
        <v>-9.4369191757458868</v>
      </c>
      <c r="K5">
        <f t="shared" si="4"/>
        <v>6.5369191757458864</v>
      </c>
      <c r="N5" s="26" t="s">
        <v>6</v>
      </c>
      <c r="O5" s="3">
        <f>O3-O4</f>
        <v>10714.10564494489</v>
      </c>
      <c r="P5" s="3">
        <f>P3-P4</f>
        <v>363</v>
      </c>
      <c r="Q5" s="15">
        <f t="shared" si="5"/>
        <v>29.515442548057546</v>
      </c>
      <c r="R5" s="3"/>
      <c r="S5" s="4"/>
    </row>
    <row r="6" spans="1:19" x14ac:dyDescent="0.25">
      <c r="A6">
        <v>4.2727272727272725</v>
      </c>
      <c r="B6">
        <v>-3.45</v>
      </c>
      <c r="C6">
        <f t="shared" si="1"/>
        <v>-9.1442092154421069</v>
      </c>
      <c r="D6">
        <f t="shared" si="2"/>
        <v>-16.03452054794522</v>
      </c>
      <c r="E6">
        <f t="shared" si="3"/>
        <v>146.6230105597165</v>
      </c>
      <c r="J6">
        <f t="shared" si="0"/>
        <v>-9.6032948273182264</v>
      </c>
      <c r="K6">
        <f t="shared" si="4"/>
        <v>6.1532948273182262</v>
      </c>
    </row>
    <row r="7" spans="1:19" x14ac:dyDescent="0.25">
      <c r="A7">
        <v>0.54545454545454541</v>
      </c>
      <c r="B7">
        <v>-0.54999999999999993</v>
      </c>
      <c r="C7">
        <f t="shared" si="1"/>
        <v>-12.871481942714835</v>
      </c>
      <c r="D7">
        <f t="shared" si="2"/>
        <v>-13.13452054794522</v>
      </c>
      <c r="E7">
        <f t="shared" si="3"/>
        <v>169.06074405909385</v>
      </c>
      <c r="J7">
        <f t="shared" si="0"/>
        <v>-4.0818617797292189</v>
      </c>
      <c r="K7">
        <f t="shared" si="4"/>
        <v>3.5318617797292191</v>
      </c>
    </row>
    <row r="8" spans="1:19" x14ac:dyDescent="0.25">
      <c r="A8">
        <v>1.0909090909090908</v>
      </c>
      <c r="B8">
        <v>0.4</v>
      </c>
      <c r="C8">
        <f t="shared" si="1"/>
        <v>-12.32602739726029</v>
      </c>
      <c r="D8">
        <f t="shared" si="2"/>
        <v>-12.184520547945219</v>
      </c>
      <c r="E8">
        <f t="shared" si="3"/>
        <v>150.18673409645373</v>
      </c>
      <c r="J8">
        <f t="shared" si="0"/>
        <v>-3.515486128156879</v>
      </c>
      <c r="K8">
        <f t="shared" si="4"/>
        <v>3.9154861281568789</v>
      </c>
    </row>
    <row r="9" spans="1:19" x14ac:dyDescent="0.25">
      <c r="A9">
        <v>0.81818181818181823</v>
      </c>
      <c r="B9">
        <v>1.1000000000000001</v>
      </c>
      <c r="C9">
        <f t="shared" si="1"/>
        <v>-12.598754669987562</v>
      </c>
      <c r="D9">
        <f t="shared" si="2"/>
        <v>-11.48452054794522</v>
      </c>
      <c r="E9">
        <f t="shared" si="3"/>
        <v>144.69065688599295</v>
      </c>
      <c r="J9">
        <f t="shared" si="0"/>
        <v>-2.6236739539430491</v>
      </c>
      <c r="K9">
        <f t="shared" si="4"/>
        <v>3.7236739539430492</v>
      </c>
    </row>
    <row r="10" spans="1:19" x14ac:dyDescent="0.25">
      <c r="A10">
        <v>5</v>
      </c>
      <c r="B10">
        <v>-1.3</v>
      </c>
      <c r="C10">
        <f t="shared" si="1"/>
        <v>-8.4169364881693802</v>
      </c>
      <c r="D10">
        <f t="shared" si="2"/>
        <v>-13.88452054794522</v>
      </c>
      <c r="E10">
        <f t="shared" si="3"/>
        <v>116.86512762073764</v>
      </c>
      <c r="J10">
        <f t="shared" si="0"/>
        <v>-7.9647939585551057</v>
      </c>
      <c r="K10">
        <f t="shared" si="4"/>
        <v>6.6647939585551059</v>
      </c>
    </row>
    <row r="11" spans="1:19" x14ac:dyDescent="0.25">
      <c r="A11">
        <v>5.6363636363636367</v>
      </c>
      <c r="B11">
        <v>-1.4499999999999997</v>
      </c>
      <c r="C11">
        <f t="shared" si="1"/>
        <v>-7.7805728518057435</v>
      </c>
      <c r="D11">
        <f t="shared" si="2"/>
        <v>-14.034520547945219</v>
      </c>
      <c r="E11">
        <f t="shared" si="3"/>
        <v>109.19660956345244</v>
      </c>
      <c r="J11">
        <f t="shared" si="0"/>
        <v>-8.5623556983873748</v>
      </c>
      <c r="K11">
        <f t="shared" si="4"/>
        <v>7.1123556983873755</v>
      </c>
    </row>
    <row r="12" spans="1:19" x14ac:dyDescent="0.25">
      <c r="A12">
        <v>5.7272727272727275</v>
      </c>
      <c r="B12">
        <v>0.5</v>
      </c>
      <c r="C12">
        <f t="shared" si="1"/>
        <v>-7.6896637608966527</v>
      </c>
      <c r="D12">
        <f t="shared" si="2"/>
        <v>-12.084520547945219</v>
      </c>
      <c r="E12">
        <f t="shared" si="3"/>
        <v>92.925899725345317</v>
      </c>
      <c r="J12">
        <f t="shared" si="0"/>
        <v>-6.6762930897919857</v>
      </c>
      <c r="K12">
        <f t="shared" si="4"/>
        <v>7.1762930897919857</v>
      </c>
    </row>
    <row r="13" spans="1:19" x14ac:dyDescent="0.25">
      <c r="A13">
        <v>5.5454545454545459</v>
      </c>
      <c r="B13">
        <v>1.2500000000000004</v>
      </c>
      <c r="C13">
        <f t="shared" si="1"/>
        <v>-7.8714819427148344</v>
      </c>
      <c r="D13">
        <f t="shared" si="2"/>
        <v>-11.334520547945219</v>
      </c>
      <c r="E13">
        <f t="shared" si="3"/>
        <v>89.219473822481049</v>
      </c>
      <c r="J13">
        <f t="shared" si="0"/>
        <v>-5.7984183069827662</v>
      </c>
      <c r="K13">
        <f t="shared" si="4"/>
        <v>7.0484183069827662</v>
      </c>
    </row>
    <row r="14" spans="1:19" x14ac:dyDescent="0.25">
      <c r="A14">
        <v>5.6363636363636367</v>
      </c>
      <c r="B14">
        <v>0.75000000000000044</v>
      </c>
      <c r="C14">
        <f t="shared" si="1"/>
        <v>-7.7805728518057435</v>
      </c>
      <c r="D14">
        <f t="shared" si="2"/>
        <v>-11.834520547945219</v>
      </c>
      <c r="E14">
        <f t="shared" si="3"/>
        <v>92.079349289479808</v>
      </c>
      <c r="J14">
        <f t="shared" si="0"/>
        <v>-6.3623556983873755</v>
      </c>
      <c r="K14">
        <f t="shared" si="4"/>
        <v>7.1123556983873755</v>
      </c>
    </row>
    <row r="15" spans="1:19" x14ac:dyDescent="0.25">
      <c r="A15">
        <v>4.1818181818181817</v>
      </c>
      <c r="B15">
        <v>3</v>
      </c>
      <c r="C15">
        <f t="shared" si="1"/>
        <v>-9.2351183063511986</v>
      </c>
      <c r="D15">
        <f t="shared" si="2"/>
        <v>-9.5845205479452193</v>
      </c>
      <c r="E15">
        <f t="shared" si="3"/>
        <v>88.514181169928122</v>
      </c>
      <c r="J15">
        <f t="shared" si="0"/>
        <v>-3.089357435913616</v>
      </c>
      <c r="K15">
        <f t="shared" si="4"/>
        <v>6.089357435913616</v>
      </c>
    </row>
    <row r="16" spans="1:19" x14ac:dyDescent="0.25">
      <c r="A16">
        <v>1.7272727272727273</v>
      </c>
      <c r="B16">
        <v>2.0500000000000003</v>
      </c>
      <c r="C16">
        <f t="shared" si="1"/>
        <v>-11.689663760896654</v>
      </c>
      <c r="D16">
        <f t="shared" si="2"/>
        <v>-10.534520547945219</v>
      </c>
      <c r="E16">
        <f t="shared" si="3"/>
        <v>123.14500308773638</v>
      </c>
      <c r="J16">
        <f t="shared" si="0"/>
        <v>-2.3130478679891486</v>
      </c>
      <c r="K16">
        <f t="shared" si="4"/>
        <v>4.3630478679891489</v>
      </c>
    </row>
    <row r="17" spans="1:11" x14ac:dyDescent="0.25">
      <c r="A17">
        <v>5.4545454545454541</v>
      </c>
      <c r="B17">
        <v>0.84999999999999987</v>
      </c>
      <c r="C17">
        <f t="shared" si="1"/>
        <v>-7.9623910336239261</v>
      </c>
      <c r="D17">
        <f t="shared" si="2"/>
        <v>-11.73452054794522</v>
      </c>
      <c r="E17">
        <f t="shared" si="3"/>
        <v>93.434841194834732</v>
      </c>
      <c r="J17">
        <f t="shared" si="0"/>
        <v>-6.1344809155781554</v>
      </c>
      <c r="K17">
        <f t="shared" si="4"/>
        <v>6.9844809155781551</v>
      </c>
    </row>
    <row r="18" spans="1:11" x14ac:dyDescent="0.25">
      <c r="A18">
        <v>5.4545454545454541</v>
      </c>
      <c r="B18">
        <v>1.0499999999999998</v>
      </c>
      <c r="C18">
        <f t="shared" si="1"/>
        <v>-7.9623910336239261</v>
      </c>
      <c r="D18">
        <f t="shared" si="2"/>
        <v>-11.53452054794522</v>
      </c>
      <c r="E18">
        <f t="shared" si="3"/>
        <v>91.842362988109954</v>
      </c>
      <c r="J18">
        <f t="shared" si="0"/>
        <v>-5.9344809155781553</v>
      </c>
      <c r="K18">
        <f t="shared" si="4"/>
        <v>6.9844809155781551</v>
      </c>
    </row>
    <row r="19" spans="1:11" x14ac:dyDescent="0.25">
      <c r="A19">
        <v>0.36363636363636365</v>
      </c>
      <c r="B19">
        <v>1.2</v>
      </c>
      <c r="C19">
        <f t="shared" si="1"/>
        <v>-13.053300124533017</v>
      </c>
      <c r="D19">
        <f t="shared" si="2"/>
        <v>-11.38452054794522</v>
      </c>
      <c r="E19">
        <f t="shared" si="3"/>
        <v>148.60556348624203</v>
      </c>
      <c r="J19">
        <f t="shared" si="0"/>
        <v>-2.2039869969199994</v>
      </c>
      <c r="K19">
        <f t="shared" si="4"/>
        <v>3.4039869969199996</v>
      </c>
    </row>
    <row r="20" spans="1:11" x14ac:dyDescent="0.25">
      <c r="A20">
        <v>1.4545454545454546</v>
      </c>
      <c r="B20">
        <v>0.8</v>
      </c>
      <c r="C20">
        <f t="shared" si="1"/>
        <v>-11.962391033623925</v>
      </c>
      <c r="D20">
        <f t="shared" si="2"/>
        <v>-11.784520547945219</v>
      </c>
      <c r="E20">
        <f t="shared" si="3"/>
        <v>140.97104293829679</v>
      </c>
      <c r="J20">
        <f t="shared" si="0"/>
        <v>-3.3712356937753185</v>
      </c>
      <c r="K20">
        <f t="shared" si="4"/>
        <v>4.1712356937753183</v>
      </c>
    </row>
    <row r="21" spans="1:11" x14ac:dyDescent="0.25">
      <c r="A21">
        <v>0.54545454545454541</v>
      </c>
      <c r="B21">
        <v>1.35</v>
      </c>
      <c r="C21">
        <f t="shared" si="1"/>
        <v>-12.871481942714835</v>
      </c>
      <c r="D21">
        <f t="shared" si="2"/>
        <v>-11.23452054794522</v>
      </c>
      <c r="E21">
        <f t="shared" si="3"/>
        <v>144.60492836793568</v>
      </c>
      <c r="J21">
        <f t="shared" si="0"/>
        <v>-2.181861779729219</v>
      </c>
      <c r="K21">
        <f t="shared" si="4"/>
        <v>3.5318617797292191</v>
      </c>
    </row>
    <row r="22" spans="1:11" x14ac:dyDescent="0.25">
      <c r="A22">
        <v>4.4545454545454541</v>
      </c>
      <c r="B22">
        <v>4.3</v>
      </c>
      <c r="C22">
        <f t="shared" si="1"/>
        <v>-8.962391033623927</v>
      </c>
      <c r="D22">
        <f t="shared" si="2"/>
        <v>-8.2845205479452204</v>
      </c>
      <c r="E22">
        <f t="shared" si="3"/>
        <v>74.249112676777429</v>
      </c>
      <c r="J22">
        <f t="shared" si="0"/>
        <v>-1.9811696101274459</v>
      </c>
      <c r="K22">
        <f t="shared" si="4"/>
        <v>6.2811696101274457</v>
      </c>
    </row>
    <row r="23" spans="1:11" x14ac:dyDescent="0.25">
      <c r="A23">
        <v>7.0909090909090908</v>
      </c>
      <c r="B23">
        <v>3.6000000000000005</v>
      </c>
      <c r="C23">
        <f t="shared" si="1"/>
        <v>-6.3260273972602894</v>
      </c>
      <c r="D23">
        <f t="shared" si="2"/>
        <v>-8.9845205479452197</v>
      </c>
      <c r="E23">
        <f t="shared" si="3"/>
        <v>56.836323137549485</v>
      </c>
      <c r="J23">
        <f t="shared" si="0"/>
        <v>-4.5353539608611344</v>
      </c>
      <c r="K23">
        <f t="shared" si="4"/>
        <v>8.1353539608611349</v>
      </c>
    </row>
    <row r="24" spans="1:11" x14ac:dyDescent="0.25">
      <c r="A24">
        <v>1.5454545454545454</v>
      </c>
      <c r="B24">
        <v>0.79999999999999982</v>
      </c>
      <c r="C24">
        <f t="shared" si="1"/>
        <v>-11.871481942714835</v>
      </c>
      <c r="D24">
        <f t="shared" si="2"/>
        <v>-11.78452054794522</v>
      </c>
      <c r="E24">
        <f t="shared" si="3"/>
        <v>139.89972288848361</v>
      </c>
      <c r="J24">
        <f t="shared" si="0"/>
        <v>-3.4351730851799287</v>
      </c>
      <c r="K24">
        <f t="shared" si="4"/>
        <v>4.2351730851799285</v>
      </c>
    </row>
    <row r="25" spans="1:11" x14ac:dyDescent="0.25">
      <c r="A25">
        <v>2.4545454545454546</v>
      </c>
      <c r="B25">
        <v>-0.29999999999999982</v>
      </c>
      <c r="C25">
        <f t="shared" si="1"/>
        <v>-10.962391033623925</v>
      </c>
      <c r="D25">
        <f t="shared" si="2"/>
        <v>-12.884520547945218</v>
      </c>
      <c r="E25">
        <f t="shared" si="3"/>
        <v>141.24515252733789</v>
      </c>
      <c r="J25">
        <f t="shared" si="0"/>
        <v>-5.1745469992260276</v>
      </c>
      <c r="K25">
        <f t="shared" si="4"/>
        <v>4.8745469992260277</v>
      </c>
    </row>
    <row r="26" spans="1:11" x14ac:dyDescent="0.25">
      <c r="A26">
        <v>6.2727272727272725</v>
      </c>
      <c r="B26">
        <v>3.55</v>
      </c>
      <c r="C26">
        <f t="shared" si="1"/>
        <v>-7.1442092154421077</v>
      </c>
      <c r="D26">
        <f t="shared" si="2"/>
        <v>-9.0345205479452204</v>
      </c>
      <c r="E26">
        <f t="shared" si="3"/>
        <v>64.544504955731327</v>
      </c>
      <c r="J26">
        <f t="shared" si="0"/>
        <v>-4.0099174382196443</v>
      </c>
      <c r="K26">
        <f t="shared" si="4"/>
        <v>7.5599174382196441</v>
      </c>
    </row>
    <row r="27" spans="1:11" x14ac:dyDescent="0.25">
      <c r="A27">
        <v>4.5454545454545459</v>
      </c>
      <c r="B27">
        <v>4.2</v>
      </c>
      <c r="C27">
        <f t="shared" si="1"/>
        <v>-8.8714819427148335</v>
      </c>
      <c r="D27">
        <f t="shared" si="2"/>
        <v>-8.3845205479452183</v>
      </c>
      <c r="E27">
        <f t="shared" si="3"/>
        <v>74.383122639417479</v>
      </c>
      <c r="J27">
        <f t="shared" si="0"/>
        <v>-2.1451070015320566</v>
      </c>
      <c r="K27">
        <f t="shared" si="4"/>
        <v>6.3451070015320568</v>
      </c>
    </row>
    <row r="28" spans="1:11" x14ac:dyDescent="0.25">
      <c r="A28">
        <v>4</v>
      </c>
      <c r="B28">
        <v>3</v>
      </c>
      <c r="C28">
        <f t="shared" si="1"/>
        <v>-9.4169364881693802</v>
      </c>
      <c r="D28">
        <f t="shared" si="2"/>
        <v>-9.5845205479452193</v>
      </c>
      <c r="E28">
        <f t="shared" si="3"/>
        <v>90.256821269554521</v>
      </c>
      <c r="J28">
        <f t="shared" si="0"/>
        <v>-2.9614826531043965</v>
      </c>
      <c r="K28">
        <f t="shared" si="4"/>
        <v>5.9614826531043965</v>
      </c>
    </row>
    <row r="29" spans="1:11" x14ac:dyDescent="0.25">
      <c r="A29">
        <v>4.2727272727272725</v>
      </c>
      <c r="B29">
        <v>3.7</v>
      </c>
      <c r="C29">
        <f t="shared" si="1"/>
        <v>-9.1442092154421069</v>
      </c>
      <c r="D29">
        <f t="shared" si="2"/>
        <v>-8.8845205479452183</v>
      </c>
      <c r="E29">
        <f t="shared" si="3"/>
        <v>81.241914669305416</v>
      </c>
      <c r="J29">
        <f t="shared" si="0"/>
        <v>-2.453294827318226</v>
      </c>
      <c r="K29">
        <f t="shared" si="4"/>
        <v>6.1532948273182262</v>
      </c>
    </row>
    <row r="30" spans="1:11" x14ac:dyDescent="0.25">
      <c r="A30">
        <v>8.0909090909090917</v>
      </c>
      <c r="B30">
        <v>3.8000000000000003</v>
      </c>
      <c r="C30">
        <f t="shared" si="1"/>
        <v>-5.3260273972602885</v>
      </c>
      <c r="D30">
        <f t="shared" si="2"/>
        <v>-8.7845205479452186</v>
      </c>
      <c r="E30">
        <f t="shared" si="3"/>
        <v>46.786597110152194</v>
      </c>
      <c r="J30">
        <f t="shared" si="0"/>
        <v>-5.0386652663118419</v>
      </c>
      <c r="K30">
        <f t="shared" si="4"/>
        <v>8.8386652663118426</v>
      </c>
    </row>
    <row r="31" spans="1:11" x14ac:dyDescent="0.25">
      <c r="A31">
        <v>7.3636363636363633</v>
      </c>
      <c r="B31">
        <v>3.1500000000000004</v>
      </c>
      <c r="C31">
        <f t="shared" si="1"/>
        <v>-6.0533001245330169</v>
      </c>
      <c r="D31">
        <f t="shared" si="2"/>
        <v>-9.434520547945219</v>
      </c>
      <c r="E31">
        <f t="shared" si="3"/>
        <v>57.109984407786101</v>
      </c>
      <c r="J31">
        <f t="shared" si="0"/>
        <v>-5.1771661350749643</v>
      </c>
      <c r="K31">
        <f t="shared" si="4"/>
        <v>8.3271661350749646</v>
      </c>
    </row>
    <row r="32" spans="1:11" x14ac:dyDescent="0.25">
      <c r="A32">
        <v>1.0909090909090908</v>
      </c>
      <c r="B32">
        <v>-0.45000000000000018</v>
      </c>
      <c r="C32">
        <f t="shared" si="1"/>
        <v>-12.32602739726029</v>
      </c>
      <c r="D32">
        <f t="shared" si="2"/>
        <v>-13.03452054794522</v>
      </c>
      <c r="E32">
        <f t="shared" si="3"/>
        <v>160.66385738412501</v>
      </c>
      <c r="J32">
        <f t="shared" si="0"/>
        <v>-4.3654861281568795</v>
      </c>
      <c r="K32">
        <f t="shared" si="4"/>
        <v>3.9154861281568789</v>
      </c>
    </row>
    <row r="33" spans="1:11" x14ac:dyDescent="0.25">
      <c r="A33">
        <v>1.1818181818181819</v>
      </c>
      <c r="B33">
        <v>0.70000000000000007</v>
      </c>
      <c r="C33">
        <f t="shared" si="1"/>
        <v>-12.235118306351199</v>
      </c>
      <c r="D33">
        <f t="shared" si="2"/>
        <v>-11.88452054794522</v>
      </c>
      <c r="E33">
        <f t="shared" si="3"/>
        <v>145.40851491837154</v>
      </c>
      <c r="J33">
        <f t="shared" si="0"/>
        <v>-3.2794235195614885</v>
      </c>
      <c r="K33">
        <f t="shared" si="4"/>
        <v>3.9794235195614887</v>
      </c>
    </row>
    <row r="34" spans="1:11" x14ac:dyDescent="0.25">
      <c r="A34">
        <v>0.63636363636363635</v>
      </c>
      <c r="B34">
        <v>0.70000000000000007</v>
      </c>
      <c r="C34">
        <f t="shared" si="1"/>
        <v>-12.780572851805744</v>
      </c>
      <c r="D34">
        <f t="shared" si="2"/>
        <v>-11.88452054794522</v>
      </c>
      <c r="E34">
        <f t="shared" si="3"/>
        <v>151.8909806717962</v>
      </c>
      <c r="J34">
        <f t="shared" si="0"/>
        <v>-2.8957991711338291</v>
      </c>
      <c r="K34">
        <f t="shared" si="4"/>
        <v>3.5957991711338293</v>
      </c>
    </row>
    <row r="35" spans="1:11" x14ac:dyDescent="0.25">
      <c r="A35">
        <v>3.4545454545454546</v>
      </c>
      <c r="B35">
        <v>3.45</v>
      </c>
      <c r="C35">
        <f t="shared" si="1"/>
        <v>-9.9623910336239252</v>
      </c>
      <c r="D35">
        <f t="shared" si="2"/>
        <v>-9.1345205479452183</v>
      </c>
      <c r="E35">
        <f t="shared" si="3"/>
        <v>91.001665603302953</v>
      </c>
      <c r="J35">
        <f t="shared" si="0"/>
        <v>-2.127858304676737</v>
      </c>
      <c r="K35">
        <f t="shared" si="4"/>
        <v>5.5778583046767372</v>
      </c>
    </row>
    <row r="36" spans="1:11" x14ac:dyDescent="0.25">
      <c r="A36">
        <v>4.8181818181818183</v>
      </c>
      <c r="B36">
        <v>4.1499999999999995</v>
      </c>
      <c r="C36">
        <f t="shared" si="1"/>
        <v>-8.5987546699875619</v>
      </c>
      <c r="D36">
        <f t="shared" si="2"/>
        <v>-8.434520547945219</v>
      </c>
      <c r="E36">
        <f t="shared" si="3"/>
        <v>72.526372950750002</v>
      </c>
      <c r="J36">
        <f t="shared" si="0"/>
        <v>-2.386919175745887</v>
      </c>
      <c r="K36">
        <f t="shared" si="4"/>
        <v>6.5369191757458864</v>
      </c>
    </row>
    <row r="37" spans="1:11" x14ac:dyDescent="0.25">
      <c r="A37">
        <v>2</v>
      </c>
      <c r="B37">
        <v>5.4</v>
      </c>
      <c r="C37">
        <f t="shared" si="1"/>
        <v>-11.41693648816938</v>
      </c>
      <c r="D37">
        <f t="shared" si="2"/>
        <v>-7.184520547945219</v>
      </c>
      <c r="E37">
        <f t="shared" si="3"/>
        <v>82.025214793838444</v>
      </c>
      <c r="J37">
        <f t="shared" si="0"/>
        <v>0.84513995779702178</v>
      </c>
      <c r="K37">
        <f t="shared" si="4"/>
        <v>4.5548600422029786</v>
      </c>
    </row>
    <row r="38" spans="1:11" x14ac:dyDescent="0.25">
      <c r="A38">
        <v>0.63636363636363635</v>
      </c>
      <c r="B38">
        <v>6.35</v>
      </c>
      <c r="C38">
        <f t="shared" si="1"/>
        <v>-12.780572851805744</v>
      </c>
      <c r="D38">
        <f t="shared" si="2"/>
        <v>-6.2345205479452197</v>
      </c>
      <c r="E38">
        <f t="shared" si="3"/>
        <v>79.68074405909374</v>
      </c>
      <c r="J38">
        <f t="shared" si="0"/>
        <v>2.7542008288661703</v>
      </c>
      <c r="K38">
        <f t="shared" si="4"/>
        <v>3.5957991711338293</v>
      </c>
    </row>
    <row r="39" spans="1:11" x14ac:dyDescent="0.25">
      <c r="A39">
        <v>1.7272727272727273</v>
      </c>
      <c r="B39">
        <v>6</v>
      </c>
      <c r="C39">
        <f t="shared" si="1"/>
        <v>-11.689663760896654</v>
      </c>
      <c r="D39">
        <f t="shared" si="2"/>
        <v>-6.5845205479452193</v>
      </c>
      <c r="E39">
        <f t="shared" si="3"/>
        <v>76.970831232194612</v>
      </c>
      <c r="J39">
        <f t="shared" si="0"/>
        <v>1.6369521320108511</v>
      </c>
      <c r="K39">
        <f t="shared" si="4"/>
        <v>4.3630478679891489</v>
      </c>
    </row>
    <row r="40" spans="1:11" x14ac:dyDescent="0.25">
      <c r="A40">
        <v>9.8181818181818183</v>
      </c>
      <c r="B40">
        <v>5.85</v>
      </c>
      <c r="C40">
        <f t="shared" si="1"/>
        <v>-3.5987546699875619</v>
      </c>
      <c r="D40">
        <f t="shared" si="2"/>
        <v>-6.7345205479452197</v>
      </c>
      <c r="E40">
        <f t="shared" si="3"/>
        <v>24.235887272045055</v>
      </c>
      <c r="J40">
        <f t="shared" si="0"/>
        <v>-4.2034757029994321</v>
      </c>
      <c r="K40">
        <f t="shared" si="4"/>
        <v>10.053475702999432</v>
      </c>
    </row>
    <row r="41" spans="1:11" x14ac:dyDescent="0.25">
      <c r="A41">
        <v>10.454545454545455</v>
      </c>
      <c r="B41">
        <v>4.9000000000000004</v>
      </c>
      <c r="C41">
        <f t="shared" si="1"/>
        <v>-2.9623910336239252</v>
      </c>
      <c r="D41">
        <f t="shared" si="2"/>
        <v>-7.684520547945219</v>
      </c>
      <c r="E41">
        <f t="shared" si="3"/>
        <v>22.764554768931728</v>
      </c>
      <c r="J41">
        <f t="shared" si="0"/>
        <v>-5.6010374428317018</v>
      </c>
      <c r="K41">
        <f t="shared" si="4"/>
        <v>10.501037442831702</v>
      </c>
    </row>
    <row r="42" spans="1:11" x14ac:dyDescent="0.25">
      <c r="A42">
        <v>3.5454545454545454</v>
      </c>
      <c r="B42">
        <v>3.35</v>
      </c>
      <c r="C42">
        <f t="shared" si="1"/>
        <v>-9.8714819427148353</v>
      </c>
      <c r="D42">
        <f t="shared" si="2"/>
        <v>-9.2345205479452197</v>
      </c>
      <c r="E42">
        <f t="shared" si="3"/>
        <v>91.158402838670341</v>
      </c>
      <c r="J42">
        <f t="shared" si="0"/>
        <v>-2.2917956960813473</v>
      </c>
      <c r="K42">
        <f t="shared" si="4"/>
        <v>5.6417956960813473</v>
      </c>
    </row>
    <row r="43" spans="1:11" x14ac:dyDescent="0.25">
      <c r="A43">
        <v>10.363636363636363</v>
      </c>
      <c r="B43">
        <v>4.3999999999999995</v>
      </c>
      <c r="C43">
        <f t="shared" si="1"/>
        <v>-3.0533001245330169</v>
      </c>
      <c r="D43">
        <f t="shared" si="2"/>
        <v>-8.184520547945219</v>
      </c>
      <c r="E43">
        <f t="shared" si="3"/>
        <v>24.989797608284174</v>
      </c>
      <c r="J43">
        <f t="shared" si="0"/>
        <v>-6.0371000514270916</v>
      </c>
      <c r="K43">
        <f t="shared" si="4"/>
        <v>10.437100051427091</v>
      </c>
    </row>
    <row r="44" spans="1:11" x14ac:dyDescent="0.25">
      <c r="A44">
        <v>9.3636363636363633</v>
      </c>
      <c r="B44">
        <v>3</v>
      </c>
      <c r="C44">
        <f t="shared" si="1"/>
        <v>-4.0533001245330169</v>
      </c>
      <c r="D44">
        <f t="shared" si="2"/>
        <v>-9.5845205479452193</v>
      </c>
      <c r="E44">
        <f t="shared" si="3"/>
        <v>38.848938330575621</v>
      </c>
      <c r="J44">
        <f t="shared" si="0"/>
        <v>-6.7337887459763817</v>
      </c>
      <c r="K44">
        <f t="shared" si="4"/>
        <v>9.7337887459763817</v>
      </c>
    </row>
    <row r="45" spans="1:11" x14ac:dyDescent="0.25">
      <c r="A45">
        <v>12.181818181818182</v>
      </c>
      <c r="B45">
        <v>2.2999999999999998</v>
      </c>
      <c r="C45">
        <f t="shared" si="1"/>
        <v>-1.2351183063511986</v>
      </c>
      <c r="D45">
        <f t="shared" si="2"/>
        <v>-10.28452054794522</v>
      </c>
      <c r="E45">
        <f t="shared" si="3"/>
        <v>12.702599600812201</v>
      </c>
      <c r="J45">
        <f t="shared" si="0"/>
        <v>-9.4158478795192906</v>
      </c>
      <c r="K45">
        <f t="shared" si="4"/>
        <v>11.71584787951929</v>
      </c>
    </row>
    <row r="46" spans="1:11" x14ac:dyDescent="0.25">
      <c r="A46">
        <v>12.363636363636363</v>
      </c>
      <c r="B46">
        <v>0.90000000000000036</v>
      </c>
      <c r="C46">
        <f t="shared" si="1"/>
        <v>-1.0533001245330169</v>
      </c>
      <c r="D46">
        <f t="shared" si="2"/>
        <v>-11.684520547945219</v>
      </c>
      <c r="E46">
        <f t="shared" si="3"/>
        <v>12.307306948259294</v>
      </c>
      <c r="J46">
        <f t="shared" si="0"/>
        <v>-10.94372266232851</v>
      </c>
      <c r="K46">
        <f t="shared" si="4"/>
        <v>11.84372266232851</v>
      </c>
    </row>
    <row r="47" spans="1:11" x14ac:dyDescent="0.25">
      <c r="A47">
        <v>12.363636363636363</v>
      </c>
      <c r="B47">
        <v>0.40000000000000036</v>
      </c>
      <c r="C47">
        <f t="shared" si="1"/>
        <v>-1.0533001245330169</v>
      </c>
      <c r="D47">
        <f t="shared" si="2"/>
        <v>-12.184520547945219</v>
      </c>
      <c r="E47">
        <f t="shared" si="3"/>
        <v>12.833957010525802</v>
      </c>
      <c r="J47">
        <f t="shared" si="0"/>
        <v>-11.44372266232851</v>
      </c>
      <c r="K47">
        <f t="shared" si="4"/>
        <v>11.84372266232851</v>
      </c>
    </row>
    <row r="48" spans="1:11" x14ac:dyDescent="0.25">
      <c r="A48">
        <v>10.727272727272727</v>
      </c>
      <c r="B48">
        <v>2.6</v>
      </c>
      <c r="C48">
        <f t="shared" si="1"/>
        <v>-2.6896637608966536</v>
      </c>
      <c r="D48">
        <f t="shared" si="2"/>
        <v>-9.9845205479452197</v>
      </c>
      <c r="E48">
        <f t="shared" si="3"/>
        <v>26.855003087736257</v>
      </c>
      <c r="J48">
        <f t="shared" si="0"/>
        <v>-8.0928496170455322</v>
      </c>
      <c r="K48">
        <f t="shared" si="4"/>
        <v>10.692849617045532</v>
      </c>
    </row>
    <row r="49" spans="1:11" x14ac:dyDescent="0.25">
      <c r="A49">
        <v>10.454545454545455</v>
      </c>
      <c r="B49">
        <v>2.75</v>
      </c>
      <c r="C49">
        <f t="shared" si="1"/>
        <v>-2.9623910336239252</v>
      </c>
      <c r="D49">
        <f t="shared" si="2"/>
        <v>-9.8345205479452193</v>
      </c>
      <c r="E49">
        <f t="shared" si="3"/>
        <v>29.133695491223168</v>
      </c>
      <c r="J49">
        <f t="shared" si="0"/>
        <v>-7.7510374428317022</v>
      </c>
      <c r="K49">
        <f t="shared" si="4"/>
        <v>10.501037442831702</v>
      </c>
    </row>
    <row r="50" spans="1:11" x14ac:dyDescent="0.25">
      <c r="A50">
        <v>12.363636363636363</v>
      </c>
      <c r="B50">
        <v>1</v>
      </c>
      <c r="C50">
        <f t="shared" si="1"/>
        <v>-1.0533001245330169</v>
      </c>
      <c r="D50">
        <f t="shared" si="2"/>
        <v>-11.584520547945219</v>
      </c>
      <c r="E50">
        <f t="shared" si="3"/>
        <v>12.201976935805993</v>
      </c>
      <c r="J50">
        <f t="shared" si="0"/>
        <v>-10.84372266232851</v>
      </c>
      <c r="K50">
        <f t="shared" si="4"/>
        <v>11.84372266232851</v>
      </c>
    </row>
    <row r="51" spans="1:11" x14ac:dyDescent="0.25">
      <c r="A51">
        <v>9.454545454545455</v>
      </c>
      <c r="B51">
        <v>-0.85000000000000009</v>
      </c>
      <c r="C51">
        <f t="shared" si="1"/>
        <v>-3.9623910336239252</v>
      </c>
      <c r="D51">
        <f t="shared" si="2"/>
        <v>-13.434520547945219</v>
      </c>
      <c r="E51">
        <f t="shared" si="3"/>
        <v>53.232823760214515</v>
      </c>
      <c r="J51">
        <f t="shared" si="0"/>
        <v>-10.647726137380992</v>
      </c>
      <c r="K51">
        <f t="shared" si="4"/>
        <v>9.7977261373809927</v>
      </c>
    </row>
    <row r="52" spans="1:11" x14ac:dyDescent="0.25">
      <c r="A52">
        <v>11.818181818181818</v>
      </c>
      <c r="B52">
        <v>1.1000000000000001</v>
      </c>
      <c r="C52">
        <f t="shared" si="1"/>
        <v>-1.5987546699875619</v>
      </c>
      <c r="D52">
        <f t="shared" si="2"/>
        <v>-11.48452054794522</v>
      </c>
      <c r="E52">
        <f t="shared" si="3"/>
        <v>18.360930858595534</v>
      </c>
      <c r="J52">
        <f t="shared" si="0"/>
        <v>-10.360098313900851</v>
      </c>
      <c r="K52">
        <f t="shared" si="4"/>
        <v>11.460098313900851</v>
      </c>
    </row>
    <row r="53" spans="1:11" x14ac:dyDescent="0.25">
      <c r="A53">
        <v>11.363636363636363</v>
      </c>
      <c r="B53">
        <v>4.5999999999999996</v>
      </c>
      <c r="C53">
        <f t="shared" si="1"/>
        <v>-2.0533001245330169</v>
      </c>
      <c r="D53">
        <f t="shared" si="2"/>
        <v>-7.9845205479452197</v>
      </c>
      <c r="E53">
        <f t="shared" si="3"/>
        <v>16.394617035432351</v>
      </c>
      <c r="J53">
        <f t="shared" si="0"/>
        <v>-6.5404113568778008</v>
      </c>
      <c r="K53">
        <f t="shared" si="4"/>
        <v>11.1404113568778</v>
      </c>
    </row>
    <row r="54" spans="1:11" x14ac:dyDescent="0.25">
      <c r="A54">
        <v>9.8181818181818183</v>
      </c>
      <c r="B54">
        <v>3</v>
      </c>
      <c r="C54">
        <f t="shared" si="1"/>
        <v>-3.5987546699875619</v>
      </c>
      <c r="D54">
        <f t="shared" si="2"/>
        <v>-9.5845205479452193</v>
      </c>
      <c r="E54">
        <f t="shared" si="3"/>
        <v>34.492338081509601</v>
      </c>
      <c r="J54">
        <f t="shared" si="0"/>
        <v>-7.0534757029994317</v>
      </c>
      <c r="K54">
        <f t="shared" si="4"/>
        <v>10.053475702999432</v>
      </c>
    </row>
    <row r="55" spans="1:11" x14ac:dyDescent="0.25">
      <c r="A55">
        <v>10.545454545454545</v>
      </c>
      <c r="B55">
        <v>2.6</v>
      </c>
      <c r="C55">
        <f t="shared" si="1"/>
        <v>-2.8714819427148353</v>
      </c>
      <c r="D55">
        <f t="shared" si="2"/>
        <v>-9.9845205479452197</v>
      </c>
      <c r="E55">
        <f t="shared" si="3"/>
        <v>28.670370460089931</v>
      </c>
      <c r="J55">
        <f t="shared" si="0"/>
        <v>-7.96497483423631</v>
      </c>
      <c r="K55">
        <f t="shared" si="4"/>
        <v>10.56497483423631</v>
      </c>
    </row>
    <row r="56" spans="1:11" x14ac:dyDescent="0.25">
      <c r="A56">
        <v>13.818181818181818</v>
      </c>
      <c r="B56">
        <v>2.7500000000000004</v>
      </c>
      <c r="C56">
        <f t="shared" si="1"/>
        <v>0.40124533001243812</v>
      </c>
      <c r="D56">
        <f t="shared" si="2"/>
        <v>-9.8345205479452193</v>
      </c>
      <c r="E56">
        <f t="shared" si="3"/>
        <v>-3.9460554427743832</v>
      </c>
      <c r="J56">
        <f t="shared" si="0"/>
        <v>-10.116720924802269</v>
      </c>
      <c r="K56">
        <f t="shared" si="4"/>
        <v>12.866720924802269</v>
      </c>
    </row>
    <row r="57" spans="1:11" x14ac:dyDescent="0.25">
      <c r="A57">
        <v>10.909090909090908</v>
      </c>
      <c r="B57">
        <v>4.3500000000000005</v>
      </c>
      <c r="C57">
        <f t="shared" si="1"/>
        <v>-2.5078455790784719</v>
      </c>
      <c r="D57">
        <f t="shared" si="2"/>
        <v>-8.2345205479452197</v>
      </c>
      <c r="E57">
        <f t="shared" si="3"/>
        <v>20.650905951995256</v>
      </c>
      <c r="J57">
        <f t="shared" si="0"/>
        <v>-6.4707243998547499</v>
      </c>
      <c r="K57">
        <f t="shared" si="4"/>
        <v>10.82072439985475</v>
      </c>
    </row>
    <row r="58" spans="1:11" x14ac:dyDescent="0.25">
      <c r="A58">
        <v>10.454545454545455</v>
      </c>
      <c r="B58">
        <v>4.25</v>
      </c>
      <c r="C58">
        <f t="shared" si="1"/>
        <v>-2.9623910336239252</v>
      </c>
      <c r="D58">
        <f t="shared" si="2"/>
        <v>-8.3345205479452193</v>
      </c>
      <c r="E58">
        <f t="shared" si="3"/>
        <v>24.690108940787283</v>
      </c>
      <c r="J58">
        <f t="shared" si="0"/>
        <v>-6.2510374428317022</v>
      </c>
      <c r="K58">
        <f t="shared" si="4"/>
        <v>10.501037442831702</v>
      </c>
    </row>
    <row r="59" spans="1:11" x14ac:dyDescent="0.25">
      <c r="A59">
        <v>11.090909090909092</v>
      </c>
      <c r="B59">
        <v>5.25</v>
      </c>
      <c r="C59">
        <f t="shared" si="1"/>
        <v>-2.3260273972602885</v>
      </c>
      <c r="D59">
        <f t="shared" si="2"/>
        <v>-7.3345205479452193</v>
      </c>
      <c r="E59">
        <f t="shared" si="3"/>
        <v>17.060295740289124</v>
      </c>
      <c r="J59">
        <f t="shared" si="0"/>
        <v>-5.6985991826639726</v>
      </c>
      <c r="K59">
        <f t="shared" si="4"/>
        <v>10.948599182663973</v>
      </c>
    </row>
    <row r="60" spans="1:11" x14ac:dyDescent="0.25">
      <c r="A60">
        <v>11.545454545454545</v>
      </c>
      <c r="B60">
        <v>6.2</v>
      </c>
      <c r="C60">
        <f t="shared" si="1"/>
        <v>-1.8714819427148353</v>
      </c>
      <c r="D60">
        <f t="shared" si="2"/>
        <v>-6.3845205479452192</v>
      </c>
      <c r="E60">
        <f t="shared" si="3"/>
        <v>11.948514918371304</v>
      </c>
      <c r="J60">
        <f t="shared" si="0"/>
        <v>-5.0682861396870207</v>
      </c>
      <c r="K60">
        <f t="shared" si="4"/>
        <v>11.268286139687021</v>
      </c>
    </row>
    <row r="61" spans="1:11" x14ac:dyDescent="0.25">
      <c r="A61">
        <v>3</v>
      </c>
      <c r="B61">
        <v>7.5</v>
      </c>
      <c r="C61">
        <f t="shared" si="1"/>
        <v>-10.41693648816938</v>
      </c>
      <c r="D61">
        <f t="shared" si="2"/>
        <v>-5.0845205479452193</v>
      </c>
      <c r="E61">
        <f t="shared" si="3"/>
        <v>52.965127620737526</v>
      </c>
      <c r="J61">
        <f t="shared" si="0"/>
        <v>2.2418286523463129</v>
      </c>
      <c r="K61">
        <f t="shared" si="4"/>
        <v>5.2581713476536871</v>
      </c>
    </row>
    <row r="62" spans="1:11" x14ac:dyDescent="0.25">
      <c r="A62">
        <v>3.7272727272727271</v>
      </c>
      <c r="B62">
        <v>7.4</v>
      </c>
      <c r="C62">
        <f t="shared" si="1"/>
        <v>-9.6896637608966536</v>
      </c>
      <c r="D62">
        <f t="shared" si="2"/>
        <v>-5.184520547945219</v>
      </c>
      <c r="E62">
        <f t="shared" si="3"/>
        <v>50.236260871048849</v>
      </c>
      <c r="J62">
        <f t="shared" si="0"/>
        <v>1.6303295211094344</v>
      </c>
      <c r="K62">
        <f t="shared" si="4"/>
        <v>5.7696704788905659</v>
      </c>
    </row>
    <row r="63" spans="1:11" x14ac:dyDescent="0.25">
      <c r="A63">
        <v>1.3636363636363635</v>
      </c>
      <c r="B63">
        <v>6.6000000000000005</v>
      </c>
      <c r="C63">
        <f t="shared" si="1"/>
        <v>-12.053300124533017</v>
      </c>
      <c r="D63">
        <f t="shared" si="2"/>
        <v>-5.9845205479452188</v>
      </c>
      <c r="E63">
        <f t="shared" si="3"/>
        <v>72.133222265818503</v>
      </c>
      <c r="J63">
        <f t="shared" si="0"/>
        <v>2.4927016976292924</v>
      </c>
      <c r="K63">
        <f t="shared" si="4"/>
        <v>4.1072983023707081</v>
      </c>
    </row>
    <row r="64" spans="1:11" x14ac:dyDescent="0.25">
      <c r="A64">
        <v>1.3636363636363635</v>
      </c>
      <c r="B64">
        <v>6.25</v>
      </c>
      <c r="C64">
        <f t="shared" si="1"/>
        <v>-12.053300124533017</v>
      </c>
      <c r="D64">
        <f t="shared" si="2"/>
        <v>-6.3345205479452193</v>
      </c>
      <c r="E64">
        <f t="shared" si="3"/>
        <v>76.351877309405069</v>
      </c>
      <c r="J64">
        <f t="shared" si="0"/>
        <v>2.1427016976292919</v>
      </c>
      <c r="K64">
        <f t="shared" si="4"/>
        <v>4.1072983023707081</v>
      </c>
    </row>
    <row r="65" spans="1:11" x14ac:dyDescent="0.25">
      <c r="A65">
        <v>1.3636363636363635</v>
      </c>
      <c r="B65">
        <v>5.6</v>
      </c>
      <c r="C65">
        <f t="shared" si="1"/>
        <v>-12.053300124533017</v>
      </c>
      <c r="D65">
        <f t="shared" si="2"/>
        <v>-6.9845205479452197</v>
      </c>
      <c r="E65">
        <f t="shared" si="3"/>
        <v>84.186522390351527</v>
      </c>
      <c r="J65">
        <f t="shared" si="0"/>
        <v>1.4927016976292915</v>
      </c>
      <c r="K65">
        <f t="shared" si="4"/>
        <v>4.1072983023707081</v>
      </c>
    </row>
    <row r="66" spans="1:11" x14ac:dyDescent="0.25">
      <c r="A66">
        <v>10.909090909090908</v>
      </c>
      <c r="B66">
        <v>7.5</v>
      </c>
      <c r="C66">
        <f t="shared" si="1"/>
        <v>-2.5078455790784719</v>
      </c>
      <c r="D66">
        <f t="shared" si="2"/>
        <v>-5.0845205479452193</v>
      </c>
      <c r="E66">
        <f t="shared" si="3"/>
        <v>12.751192377898068</v>
      </c>
      <c r="J66">
        <f t="shared" ref="J66:J129" si="6">B66-K66</f>
        <v>-3.3207243998547504</v>
      </c>
      <c r="K66">
        <f t="shared" si="4"/>
        <v>10.82072439985475</v>
      </c>
    </row>
    <row r="67" spans="1:11" x14ac:dyDescent="0.25">
      <c r="A67">
        <v>10.909090909090908</v>
      </c>
      <c r="B67">
        <v>8.75</v>
      </c>
      <c r="C67">
        <f t="shared" ref="C67:C130" si="7">A67-$A$367</f>
        <v>-2.5078455790784719</v>
      </c>
      <c r="D67">
        <f t="shared" ref="D67:D130" si="8">B67-$B$367</f>
        <v>-3.8345205479452193</v>
      </c>
      <c r="E67">
        <f t="shared" ref="E67:E130" si="9">C67*D67</f>
        <v>9.6163854040499785</v>
      </c>
      <c r="J67">
        <f t="shared" si="6"/>
        <v>-2.0707243998547504</v>
      </c>
      <c r="K67">
        <f t="shared" ref="K67:K130" si="10">$H$2*A67+$I$2</f>
        <v>10.82072439985475</v>
      </c>
    </row>
    <row r="68" spans="1:11" x14ac:dyDescent="0.25">
      <c r="A68">
        <v>10.909090909090908</v>
      </c>
      <c r="B68">
        <v>6.4</v>
      </c>
      <c r="C68">
        <f t="shared" si="7"/>
        <v>-2.5078455790784719</v>
      </c>
      <c r="D68">
        <f t="shared" si="8"/>
        <v>-6.184520547945219</v>
      </c>
      <c r="E68">
        <f t="shared" si="9"/>
        <v>15.509822514884386</v>
      </c>
      <c r="J68">
        <f t="shared" si="6"/>
        <v>-4.4207243998547501</v>
      </c>
      <c r="K68">
        <f t="shared" si="10"/>
        <v>10.82072439985475</v>
      </c>
    </row>
    <row r="69" spans="1:11" x14ac:dyDescent="0.25">
      <c r="A69">
        <v>10.909090909090908</v>
      </c>
      <c r="B69">
        <v>6.2</v>
      </c>
      <c r="C69">
        <f t="shared" si="7"/>
        <v>-2.5078455790784719</v>
      </c>
      <c r="D69">
        <f t="shared" si="8"/>
        <v>-6.3845205479452192</v>
      </c>
      <c r="E69">
        <f t="shared" si="9"/>
        <v>16.011391630700082</v>
      </c>
      <c r="J69">
        <f t="shared" si="6"/>
        <v>-4.6207243998547503</v>
      </c>
      <c r="K69">
        <f t="shared" si="10"/>
        <v>10.82072439985475</v>
      </c>
    </row>
    <row r="70" spans="1:11" x14ac:dyDescent="0.25">
      <c r="A70">
        <v>10.909090909090908</v>
      </c>
      <c r="B70">
        <v>4.6500000000000004</v>
      </c>
      <c r="C70">
        <f t="shared" si="7"/>
        <v>-2.5078455790784719</v>
      </c>
      <c r="D70">
        <f t="shared" si="8"/>
        <v>-7.934520547945219</v>
      </c>
      <c r="E70">
        <f t="shared" si="9"/>
        <v>19.898552278271712</v>
      </c>
      <c r="J70">
        <f t="shared" si="6"/>
        <v>-6.1707243998547501</v>
      </c>
      <c r="K70">
        <f t="shared" si="10"/>
        <v>10.82072439985475</v>
      </c>
    </row>
    <row r="71" spans="1:11" x14ac:dyDescent="0.25">
      <c r="A71">
        <v>18</v>
      </c>
      <c r="B71">
        <v>6.2</v>
      </c>
      <c r="C71">
        <f t="shared" si="7"/>
        <v>4.5830635118306198</v>
      </c>
      <c r="D71">
        <f t="shared" si="8"/>
        <v>-6.3845205479452192</v>
      </c>
      <c r="E71">
        <f t="shared" si="9"/>
        <v>-29.260663163820571</v>
      </c>
      <c r="J71">
        <f t="shared" si="6"/>
        <v>-9.6078409294143263</v>
      </c>
      <c r="K71">
        <f t="shared" si="10"/>
        <v>15.807840929414326</v>
      </c>
    </row>
    <row r="72" spans="1:11" x14ac:dyDescent="0.25">
      <c r="A72">
        <v>17.181818181818183</v>
      </c>
      <c r="B72">
        <v>5.85</v>
      </c>
      <c r="C72">
        <f t="shared" si="7"/>
        <v>3.7648816936488032</v>
      </c>
      <c r="D72">
        <f t="shared" si="8"/>
        <v>-6.7345205479452197</v>
      </c>
      <c r="E72">
        <f t="shared" si="9"/>
        <v>-25.354673126460664</v>
      </c>
      <c r="J72">
        <f t="shared" si="6"/>
        <v>-9.3824044067728369</v>
      </c>
      <c r="K72">
        <f t="shared" si="10"/>
        <v>15.232404406772837</v>
      </c>
    </row>
    <row r="73" spans="1:11" x14ac:dyDescent="0.25">
      <c r="A73">
        <v>17.363636363636363</v>
      </c>
      <c r="B73">
        <v>8.8500000000000014</v>
      </c>
      <c r="C73">
        <f t="shared" si="7"/>
        <v>3.9466998754669831</v>
      </c>
      <c r="D73">
        <f t="shared" si="8"/>
        <v>-3.7345205479452179</v>
      </c>
      <c r="E73">
        <f t="shared" si="9"/>
        <v>-14.739031781504281</v>
      </c>
      <c r="J73">
        <f t="shared" si="6"/>
        <v>-6.5102791895820538</v>
      </c>
      <c r="K73">
        <f t="shared" si="10"/>
        <v>15.360279189582055</v>
      </c>
    </row>
    <row r="74" spans="1:11" x14ac:dyDescent="0.25">
      <c r="A74">
        <v>14.090909090909092</v>
      </c>
      <c r="B74">
        <v>7.85</v>
      </c>
      <c r="C74">
        <f t="shared" si="7"/>
        <v>0.67397260273971149</v>
      </c>
      <c r="D74">
        <f t="shared" si="8"/>
        <v>-4.7345205479452197</v>
      </c>
      <c r="E74">
        <f t="shared" si="9"/>
        <v>-3.1909371364232846</v>
      </c>
      <c r="J74">
        <f t="shared" si="6"/>
        <v>-5.2085330990160994</v>
      </c>
      <c r="K74">
        <f t="shared" si="10"/>
        <v>13.058533099016099</v>
      </c>
    </row>
    <row r="75" spans="1:11" x14ac:dyDescent="0.25">
      <c r="A75">
        <v>14.818181818181818</v>
      </c>
      <c r="B75">
        <v>9</v>
      </c>
      <c r="C75">
        <f t="shared" si="7"/>
        <v>1.4012453300124381</v>
      </c>
      <c r="D75">
        <f t="shared" si="8"/>
        <v>-3.5845205479452193</v>
      </c>
      <c r="E75">
        <f t="shared" si="9"/>
        <v>-5.0227926781418644</v>
      </c>
      <c r="J75">
        <f t="shared" si="6"/>
        <v>-4.570032230252977</v>
      </c>
      <c r="K75">
        <f t="shared" si="10"/>
        <v>13.570032230252977</v>
      </c>
    </row>
    <row r="76" spans="1:11" x14ac:dyDescent="0.25">
      <c r="A76">
        <v>18.09090909090909</v>
      </c>
      <c r="B76">
        <v>9.15</v>
      </c>
      <c r="C76">
        <f t="shared" si="7"/>
        <v>4.6739726027397097</v>
      </c>
      <c r="D76">
        <f t="shared" si="8"/>
        <v>-3.434520547945219</v>
      </c>
      <c r="E76">
        <f t="shared" si="9"/>
        <v>-16.052854944642529</v>
      </c>
      <c r="J76">
        <f t="shared" si="6"/>
        <v>-6.7217783208189346</v>
      </c>
      <c r="K76">
        <f t="shared" si="10"/>
        <v>15.871778320818935</v>
      </c>
    </row>
    <row r="77" spans="1:11" x14ac:dyDescent="0.25">
      <c r="A77">
        <v>15.909090909090908</v>
      </c>
      <c r="B77">
        <v>8.9500000000000011</v>
      </c>
      <c r="C77">
        <f t="shared" si="7"/>
        <v>2.4921544209215281</v>
      </c>
      <c r="D77">
        <f t="shared" si="8"/>
        <v>-3.6345205479452183</v>
      </c>
      <c r="E77">
        <f t="shared" si="9"/>
        <v>-9.0577864514918112</v>
      </c>
      <c r="J77">
        <f t="shared" si="6"/>
        <v>-5.3872809271082946</v>
      </c>
      <c r="K77">
        <f t="shared" si="10"/>
        <v>14.337280927108296</v>
      </c>
    </row>
    <row r="78" spans="1:11" x14ac:dyDescent="0.25">
      <c r="A78">
        <v>18.545454545454547</v>
      </c>
      <c r="B78">
        <v>9.75</v>
      </c>
      <c r="C78">
        <f t="shared" si="7"/>
        <v>5.1285180572851665</v>
      </c>
      <c r="D78">
        <f t="shared" si="8"/>
        <v>-2.8345205479452193</v>
      </c>
      <c r="E78">
        <f t="shared" si="9"/>
        <v>-14.536889813882903</v>
      </c>
      <c r="J78">
        <f t="shared" si="6"/>
        <v>-6.441465277841985</v>
      </c>
      <c r="K78">
        <f t="shared" si="10"/>
        <v>16.191465277841985</v>
      </c>
    </row>
    <row r="79" spans="1:11" x14ac:dyDescent="0.25">
      <c r="A79">
        <v>17.818181818181817</v>
      </c>
      <c r="B79">
        <v>8.9</v>
      </c>
      <c r="C79">
        <f t="shared" si="7"/>
        <v>4.4012453300124363</v>
      </c>
      <c r="D79">
        <f t="shared" si="8"/>
        <v>-3.684520547945219</v>
      </c>
      <c r="E79">
        <f t="shared" si="9"/>
        <v>-16.216478854978757</v>
      </c>
      <c r="J79">
        <f t="shared" si="6"/>
        <v>-6.7799661466051031</v>
      </c>
      <c r="K79">
        <f t="shared" si="10"/>
        <v>15.679966146605103</v>
      </c>
    </row>
    <row r="80" spans="1:11" x14ac:dyDescent="0.25">
      <c r="A80">
        <v>13.181818181818182</v>
      </c>
      <c r="B80">
        <v>5.75</v>
      </c>
      <c r="C80">
        <f t="shared" si="7"/>
        <v>-0.23511830635119857</v>
      </c>
      <c r="D80">
        <f t="shared" si="8"/>
        <v>-6.8345205479452193</v>
      </c>
      <c r="E80">
        <f t="shared" si="9"/>
        <v>1.6069208959553456</v>
      </c>
      <c r="J80">
        <f t="shared" si="6"/>
        <v>-6.6691591849699989</v>
      </c>
      <c r="K80">
        <f t="shared" si="10"/>
        <v>12.419159184969999</v>
      </c>
    </row>
    <row r="81" spans="1:11" x14ac:dyDescent="0.25">
      <c r="A81">
        <v>19</v>
      </c>
      <c r="B81">
        <v>3.5500000000000003</v>
      </c>
      <c r="C81">
        <f t="shared" si="7"/>
        <v>5.5830635118306198</v>
      </c>
      <c r="D81">
        <f t="shared" si="8"/>
        <v>-9.0345205479452186</v>
      </c>
      <c r="E81">
        <f t="shared" si="9"/>
        <v>-50.440302018116931</v>
      </c>
      <c r="J81">
        <f t="shared" si="6"/>
        <v>-12.961152234865036</v>
      </c>
      <c r="K81">
        <f t="shared" si="10"/>
        <v>16.511152234865037</v>
      </c>
    </row>
    <row r="82" spans="1:11" x14ac:dyDescent="0.25">
      <c r="A82">
        <v>19.09090909090909</v>
      </c>
      <c r="B82">
        <v>4.7</v>
      </c>
      <c r="C82">
        <f t="shared" si="7"/>
        <v>5.6739726027397097</v>
      </c>
      <c r="D82">
        <f t="shared" si="8"/>
        <v>-7.8845205479452192</v>
      </c>
      <c r="E82">
        <f t="shared" si="9"/>
        <v>-44.736553574779457</v>
      </c>
      <c r="J82">
        <f t="shared" si="6"/>
        <v>-11.875089626269645</v>
      </c>
      <c r="K82">
        <f t="shared" si="10"/>
        <v>16.575089626269644</v>
      </c>
    </row>
    <row r="83" spans="1:11" x14ac:dyDescent="0.25">
      <c r="A83">
        <v>18</v>
      </c>
      <c r="B83">
        <v>10.5</v>
      </c>
      <c r="C83">
        <f t="shared" si="7"/>
        <v>4.5830635118306198</v>
      </c>
      <c r="D83">
        <f t="shared" si="8"/>
        <v>-2.0845205479452193</v>
      </c>
      <c r="E83">
        <f t="shared" si="9"/>
        <v>-9.5534900629489048</v>
      </c>
      <c r="J83">
        <f t="shared" si="6"/>
        <v>-5.3078409294143256</v>
      </c>
      <c r="K83">
        <f t="shared" si="10"/>
        <v>15.807840929414326</v>
      </c>
    </row>
    <row r="84" spans="1:11" x14ac:dyDescent="0.25">
      <c r="A84">
        <v>17</v>
      </c>
      <c r="B84">
        <v>6.8</v>
      </c>
      <c r="C84">
        <f t="shared" si="7"/>
        <v>3.5830635118306198</v>
      </c>
      <c r="D84">
        <f t="shared" si="8"/>
        <v>-5.7845205479452195</v>
      </c>
      <c r="E84">
        <f t="shared" si="9"/>
        <v>-20.72630450877698</v>
      </c>
      <c r="J84">
        <f t="shared" si="6"/>
        <v>-8.3045296239636173</v>
      </c>
      <c r="K84">
        <f t="shared" si="10"/>
        <v>15.104529623963616</v>
      </c>
    </row>
    <row r="85" spans="1:11" x14ac:dyDescent="0.25">
      <c r="A85">
        <v>16.818181818181817</v>
      </c>
      <c r="B85">
        <v>6.1499999999999995</v>
      </c>
      <c r="C85">
        <f t="shared" si="7"/>
        <v>3.4012453300124363</v>
      </c>
      <c r="D85">
        <f t="shared" si="8"/>
        <v>-6.4345205479452199</v>
      </c>
      <c r="E85">
        <f t="shared" si="9"/>
        <v>-21.885382964567743</v>
      </c>
      <c r="J85">
        <f t="shared" si="6"/>
        <v>-8.8266548411543972</v>
      </c>
      <c r="K85">
        <f t="shared" si="10"/>
        <v>14.976654841154396</v>
      </c>
    </row>
    <row r="86" spans="1:11" x14ac:dyDescent="0.25">
      <c r="A86">
        <v>21</v>
      </c>
      <c r="B86">
        <v>8</v>
      </c>
      <c r="C86">
        <f t="shared" si="7"/>
        <v>7.5830635118306198</v>
      </c>
      <c r="D86">
        <f t="shared" si="8"/>
        <v>-4.5845205479452193</v>
      </c>
      <c r="E86">
        <f t="shared" si="9"/>
        <v>-34.76471048636111</v>
      </c>
      <c r="J86">
        <f t="shared" si="6"/>
        <v>-9.9177748457664521</v>
      </c>
      <c r="K86">
        <f t="shared" si="10"/>
        <v>17.917774845766452</v>
      </c>
    </row>
    <row r="87" spans="1:11" x14ac:dyDescent="0.25">
      <c r="A87">
        <v>9.0909090909090917</v>
      </c>
      <c r="B87">
        <v>8.5499999999999989</v>
      </c>
      <c r="C87">
        <f t="shared" si="7"/>
        <v>-4.3260273972602885</v>
      </c>
      <c r="D87">
        <f t="shared" si="8"/>
        <v>-4.0345205479452204</v>
      </c>
      <c r="E87">
        <f t="shared" si="9"/>
        <v>17.453446425220616</v>
      </c>
      <c r="J87">
        <f t="shared" si="6"/>
        <v>-0.99197657176255483</v>
      </c>
      <c r="K87">
        <f t="shared" si="10"/>
        <v>9.5419765717625538</v>
      </c>
    </row>
    <row r="88" spans="1:11" x14ac:dyDescent="0.25">
      <c r="A88">
        <v>1.0909090909090908</v>
      </c>
      <c r="B88">
        <v>9.6000000000000014</v>
      </c>
      <c r="C88">
        <f t="shared" si="7"/>
        <v>-12.32602739726029</v>
      </c>
      <c r="D88">
        <f t="shared" si="8"/>
        <v>-2.9845205479452179</v>
      </c>
      <c r="E88">
        <f t="shared" si="9"/>
        <v>36.787282041659047</v>
      </c>
      <c r="J88">
        <f t="shared" si="6"/>
        <v>5.684513871843123</v>
      </c>
      <c r="K88">
        <f t="shared" si="10"/>
        <v>3.9154861281568789</v>
      </c>
    </row>
    <row r="89" spans="1:11" x14ac:dyDescent="0.25">
      <c r="A89">
        <v>2.4545454545454546</v>
      </c>
      <c r="B89">
        <v>8</v>
      </c>
      <c r="C89">
        <f t="shared" si="7"/>
        <v>-10.962391033623925</v>
      </c>
      <c r="D89">
        <f t="shared" si="8"/>
        <v>-4.5845205479452193</v>
      </c>
      <c r="E89">
        <f t="shared" si="9"/>
        <v>50.25730694825932</v>
      </c>
      <c r="J89">
        <f t="shared" si="6"/>
        <v>3.1254530007739723</v>
      </c>
      <c r="K89">
        <f t="shared" si="10"/>
        <v>4.8745469992260277</v>
      </c>
    </row>
    <row r="90" spans="1:11" x14ac:dyDescent="0.25">
      <c r="A90">
        <v>10.818181818181818</v>
      </c>
      <c r="B90">
        <v>11</v>
      </c>
      <c r="C90">
        <f t="shared" si="7"/>
        <v>-2.5987546699875619</v>
      </c>
      <c r="D90">
        <f t="shared" si="8"/>
        <v>-1.5845205479452193</v>
      </c>
      <c r="E90">
        <f t="shared" si="9"/>
        <v>4.1177801736638893</v>
      </c>
      <c r="J90">
        <f t="shared" si="6"/>
        <v>0.24321299154985887</v>
      </c>
      <c r="K90">
        <f t="shared" si="10"/>
        <v>10.756787008450141</v>
      </c>
    </row>
    <row r="91" spans="1:11" x14ac:dyDescent="0.25">
      <c r="A91">
        <v>14.090909090909092</v>
      </c>
      <c r="B91">
        <v>12.1</v>
      </c>
      <c r="C91">
        <f t="shared" si="7"/>
        <v>0.67397260273971149</v>
      </c>
      <c r="D91">
        <f t="shared" si="8"/>
        <v>-0.4845205479452197</v>
      </c>
      <c r="E91">
        <f t="shared" si="9"/>
        <v>-0.32655357477951091</v>
      </c>
      <c r="J91">
        <f t="shared" si="6"/>
        <v>-0.9585330990160994</v>
      </c>
      <c r="K91">
        <f t="shared" si="10"/>
        <v>13.058533099016099</v>
      </c>
    </row>
    <row r="92" spans="1:11" x14ac:dyDescent="0.25">
      <c r="A92">
        <v>10.272727272727273</v>
      </c>
      <c r="B92">
        <v>11.5</v>
      </c>
      <c r="C92">
        <f t="shared" si="7"/>
        <v>-3.1442092154421069</v>
      </c>
      <c r="D92">
        <f t="shared" si="8"/>
        <v>-1.0845205479452193</v>
      </c>
      <c r="E92">
        <f t="shared" si="9"/>
        <v>3.409959501185682</v>
      </c>
      <c r="J92">
        <f t="shared" si="6"/>
        <v>1.1268373399775182</v>
      </c>
      <c r="K92">
        <f t="shared" si="10"/>
        <v>10.373162660022482</v>
      </c>
    </row>
    <row r="93" spans="1:11" x14ac:dyDescent="0.25">
      <c r="A93">
        <v>4</v>
      </c>
      <c r="B93">
        <v>11.149999999999999</v>
      </c>
      <c r="C93">
        <f t="shared" si="7"/>
        <v>-9.4169364881693802</v>
      </c>
      <c r="D93">
        <f t="shared" si="8"/>
        <v>-1.4345205479452208</v>
      </c>
      <c r="E93">
        <f t="shared" si="9"/>
        <v>13.508788890974083</v>
      </c>
      <c r="J93">
        <f t="shared" si="6"/>
        <v>5.1885173468956021</v>
      </c>
      <c r="K93">
        <f t="shared" si="10"/>
        <v>5.9614826531043965</v>
      </c>
    </row>
    <row r="94" spans="1:11" x14ac:dyDescent="0.25">
      <c r="A94">
        <v>16.818181818181817</v>
      </c>
      <c r="B94">
        <v>13.8</v>
      </c>
      <c r="C94">
        <f t="shared" si="7"/>
        <v>3.4012453300124363</v>
      </c>
      <c r="D94">
        <f t="shared" si="8"/>
        <v>1.2154794520547814</v>
      </c>
      <c r="E94">
        <f t="shared" si="9"/>
        <v>4.1341438100273997</v>
      </c>
      <c r="J94">
        <f t="shared" si="6"/>
        <v>-1.1766548411543951</v>
      </c>
      <c r="K94">
        <f t="shared" si="10"/>
        <v>14.976654841154396</v>
      </c>
    </row>
    <row r="95" spans="1:11" x14ac:dyDescent="0.25">
      <c r="A95">
        <v>12.909090909090908</v>
      </c>
      <c r="B95">
        <v>11.2</v>
      </c>
      <c r="C95">
        <f t="shared" si="7"/>
        <v>-0.50784557907847194</v>
      </c>
      <c r="D95">
        <f t="shared" si="8"/>
        <v>-1.3845205479452201</v>
      </c>
      <c r="E95">
        <f t="shared" si="9"/>
        <v>0.70312263941728359</v>
      </c>
      <c r="J95">
        <f t="shared" si="6"/>
        <v>-1.02734701075617</v>
      </c>
      <c r="K95">
        <f t="shared" si="10"/>
        <v>12.227347010756169</v>
      </c>
    </row>
    <row r="96" spans="1:11" x14ac:dyDescent="0.25">
      <c r="A96">
        <v>11.272727272727273</v>
      </c>
      <c r="B96">
        <v>14.1</v>
      </c>
      <c r="C96">
        <f t="shared" si="7"/>
        <v>-2.1442092154421069</v>
      </c>
      <c r="D96">
        <f t="shared" si="8"/>
        <v>1.5154794520547803</v>
      </c>
      <c r="E96">
        <f t="shared" si="9"/>
        <v>-3.2495050069090143</v>
      </c>
      <c r="J96">
        <f t="shared" si="6"/>
        <v>3.0235260345268085</v>
      </c>
      <c r="K96">
        <f t="shared" si="10"/>
        <v>11.076473965473191</v>
      </c>
    </row>
    <row r="97" spans="1:11" x14ac:dyDescent="0.25">
      <c r="A97">
        <v>21.636363636363637</v>
      </c>
      <c r="B97">
        <v>13.5</v>
      </c>
      <c r="C97">
        <f t="shared" si="7"/>
        <v>8.2194271481942565</v>
      </c>
      <c r="D97">
        <f t="shared" si="8"/>
        <v>0.91547945205478065</v>
      </c>
      <c r="E97">
        <f t="shared" si="9"/>
        <v>7.5247166618330663</v>
      </c>
      <c r="J97">
        <f t="shared" si="6"/>
        <v>-4.8653365855987225</v>
      </c>
      <c r="K97">
        <f t="shared" si="10"/>
        <v>18.365336585598723</v>
      </c>
    </row>
    <row r="98" spans="1:11" x14ac:dyDescent="0.25">
      <c r="A98">
        <v>21.454545454545453</v>
      </c>
      <c r="B98">
        <v>13.2</v>
      </c>
      <c r="C98">
        <f t="shared" si="7"/>
        <v>8.037608966376073</v>
      </c>
      <c r="D98">
        <f t="shared" si="8"/>
        <v>0.61547945205477994</v>
      </c>
      <c r="E98">
        <f t="shared" si="9"/>
        <v>4.9469831624557319</v>
      </c>
      <c r="J98">
        <f t="shared" si="6"/>
        <v>-5.0374618027895046</v>
      </c>
      <c r="K98">
        <f t="shared" si="10"/>
        <v>18.237461802789504</v>
      </c>
    </row>
    <row r="99" spans="1:11" x14ac:dyDescent="0.25">
      <c r="A99">
        <v>15.090909090909092</v>
      </c>
      <c r="B99">
        <v>12.899999999999999</v>
      </c>
      <c r="C99">
        <f t="shared" si="7"/>
        <v>1.6739726027397115</v>
      </c>
      <c r="D99">
        <f t="shared" si="8"/>
        <v>0.31547945205477923</v>
      </c>
      <c r="E99">
        <f t="shared" si="9"/>
        <v>0.52810395946703681</v>
      </c>
      <c r="J99">
        <f t="shared" si="6"/>
        <v>-0.86184440446680988</v>
      </c>
      <c r="K99">
        <f t="shared" si="10"/>
        <v>13.761844404466808</v>
      </c>
    </row>
    <row r="100" spans="1:11" x14ac:dyDescent="0.25">
      <c r="A100">
        <v>22.09090909090909</v>
      </c>
      <c r="B100">
        <v>13.049999999999999</v>
      </c>
      <c r="C100">
        <f t="shared" si="7"/>
        <v>8.6739726027397097</v>
      </c>
      <c r="D100">
        <f t="shared" si="8"/>
        <v>0.46547945205477959</v>
      </c>
      <c r="E100">
        <f t="shared" si="9"/>
        <v>4.0375560142614502</v>
      </c>
      <c r="J100">
        <f t="shared" si="6"/>
        <v>-5.6350235426217719</v>
      </c>
      <c r="K100">
        <f t="shared" si="10"/>
        <v>18.685023542621771</v>
      </c>
    </row>
    <row r="101" spans="1:11" x14ac:dyDescent="0.25">
      <c r="A101">
        <v>17.636363636363637</v>
      </c>
      <c r="B101">
        <v>13.7</v>
      </c>
      <c r="C101">
        <f t="shared" si="7"/>
        <v>4.2194271481942565</v>
      </c>
      <c r="D101">
        <f t="shared" si="8"/>
        <v>1.1154794520547799</v>
      </c>
      <c r="E101">
        <f t="shared" si="9"/>
        <v>4.706684283252792</v>
      </c>
      <c r="J101">
        <f t="shared" si="6"/>
        <v>-1.8520913637958856</v>
      </c>
      <c r="K101">
        <f t="shared" si="10"/>
        <v>15.552091363795885</v>
      </c>
    </row>
    <row r="102" spans="1:11" x14ac:dyDescent="0.25">
      <c r="A102">
        <v>13.818181818181818</v>
      </c>
      <c r="B102">
        <v>14.6</v>
      </c>
      <c r="C102">
        <f t="shared" si="7"/>
        <v>0.40124533001243812</v>
      </c>
      <c r="D102">
        <f t="shared" si="8"/>
        <v>2.0154794520547803</v>
      </c>
      <c r="E102">
        <f t="shared" si="9"/>
        <v>0.80870171787300826</v>
      </c>
      <c r="J102">
        <f t="shared" si="6"/>
        <v>1.7332790751977303</v>
      </c>
      <c r="K102">
        <f t="shared" si="10"/>
        <v>12.866720924802269</v>
      </c>
    </row>
    <row r="103" spans="1:11" x14ac:dyDescent="0.25">
      <c r="A103">
        <v>14.727272727272727</v>
      </c>
      <c r="B103">
        <v>13.75</v>
      </c>
      <c r="C103">
        <f t="shared" si="7"/>
        <v>1.3103362391033464</v>
      </c>
      <c r="D103">
        <f t="shared" si="8"/>
        <v>1.1654794520547807</v>
      </c>
      <c r="E103">
        <f t="shared" si="9"/>
        <v>1.5271699619576902</v>
      </c>
      <c r="J103">
        <f t="shared" si="6"/>
        <v>0.2439051611516323</v>
      </c>
      <c r="K103">
        <f t="shared" si="10"/>
        <v>13.506094838848368</v>
      </c>
    </row>
    <row r="104" spans="1:11" x14ac:dyDescent="0.25">
      <c r="A104">
        <v>22.181818181818183</v>
      </c>
      <c r="B104">
        <v>14.5</v>
      </c>
      <c r="C104">
        <f t="shared" si="7"/>
        <v>8.7648816936488032</v>
      </c>
      <c r="D104">
        <f t="shared" si="8"/>
        <v>1.9154794520547807</v>
      </c>
      <c r="E104">
        <f t="shared" si="9"/>
        <v>16.788950783875386</v>
      </c>
      <c r="J104">
        <f t="shared" si="6"/>
        <v>-4.2489609340263854</v>
      </c>
      <c r="K104">
        <f t="shared" si="10"/>
        <v>18.748960934026385</v>
      </c>
    </row>
    <row r="105" spans="1:11" x14ac:dyDescent="0.25">
      <c r="A105">
        <v>23.181818181818183</v>
      </c>
      <c r="B105">
        <v>14.85</v>
      </c>
      <c r="C105">
        <f t="shared" si="7"/>
        <v>9.7648816936488032</v>
      </c>
      <c r="D105">
        <f t="shared" si="8"/>
        <v>2.2654794520547803</v>
      </c>
      <c r="E105">
        <f t="shared" si="9"/>
        <v>22.122138828707246</v>
      </c>
      <c r="J105">
        <f t="shared" si="6"/>
        <v>-4.6022722394770934</v>
      </c>
      <c r="K105">
        <f t="shared" si="10"/>
        <v>19.452272239477093</v>
      </c>
    </row>
    <row r="106" spans="1:11" x14ac:dyDescent="0.25">
      <c r="A106">
        <v>21.181818181818183</v>
      </c>
      <c r="B106">
        <v>14.6</v>
      </c>
      <c r="C106">
        <f t="shared" si="7"/>
        <v>7.7648816936488032</v>
      </c>
      <c r="D106">
        <f t="shared" si="8"/>
        <v>2.0154794520547803</v>
      </c>
      <c r="E106">
        <f t="shared" si="9"/>
        <v>15.649959501185485</v>
      </c>
      <c r="J106">
        <f t="shared" si="6"/>
        <v>-3.4456496285756746</v>
      </c>
      <c r="K106">
        <f t="shared" si="10"/>
        <v>18.045649628575674</v>
      </c>
    </row>
    <row r="107" spans="1:11" x14ac:dyDescent="0.25">
      <c r="A107">
        <v>1.7272727272727273</v>
      </c>
      <c r="B107">
        <v>9.25</v>
      </c>
      <c r="C107">
        <f t="shared" si="7"/>
        <v>-11.689663760896654</v>
      </c>
      <c r="D107">
        <f t="shared" si="8"/>
        <v>-3.3345205479452193</v>
      </c>
      <c r="E107">
        <f t="shared" si="9"/>
        <v>38.979424009280486</v>
      </c>
      <c r="J107">
        <f t="shared" si="6"/>
        <v>4.8869521320108511</v>
      </c>
      <c r="K107">
        <f t="shared" si="10"/>
        <v>4.3630478679891489</v>
      </c>
    </row>
    <row r="108" spans="1:11" x14ac:dyDescent="0.25">
      <c r="A108">
        <v>13.272727272727273</v>
      </c>
      <c r="B108">
        <v>12.2</v>
      </c>
      <c r="C108">
        <f t="shared" si="7"/>
        <v>-0.14420921544210685</v>
      </c>
      <c r="D108">
        <f t="shared" si="8"/>
        <v>-0.38452054794522006</v>
      </c>
      <c r="E108">
        <f t="shared" si="9"/>
        <v>5.5451406540549218E-2</v>
      </c>
      <c r="J108">
        <f t="shared" si="6"/>
        <v>-0.28309657637461072</v>
      </c>
      <c r="K108">
        <f t="shared" si="10"/>
        <v>12.48309657637461</v>
      </c>
    </row>
    <row r="109" spans="1:11" x14ac:dyDescent="0.25">
      <c r="A109">
        <v>13.909090909090908</v>
      </c>
      <c r="B109">
        <v>11.6</v>
      </c>
      <c r="C109">
        <f t="shared" si="7"/>
        <v>0.49215442092152806</v>
      </c>
      <c r="D109">
        <f t="shared" si="8"/>
        <v>-0.9845205479452197</v>
      </c>
      <c r="E109">
        <f t="shared" si="9"/>
        <v>-0.48453614015932511</v>
      </c>
      <c r="J109">
        <f t="shared" si="6"/>
        <v>-1.330658316206879</v>
      </c>
      <c r="K109">
        <f t="shared" si="10"/>
        <v>12.930658316206879</v>
      </c>
    </row>
    <row r="110" spans="1:11" x14ac:dyDescent="0.25">
      <c r="A110">
        <v>8.545454545454545</v>
      </c>
      <c r="B110">
        <v>12.05</v>
      </c>
      <c r="C110">
        <f t="shared" si="7"/>
        <v>-4.8714819427148353</v>
      </c>
      <c r="D110">
        <f t="shared" si="8"/>
        <v>-0.53452054794521864</v>
      </c>
      <c r="E110">
        <f t="shared" si="9"/>
        <v>2.6039071973251717</v>
      </c>
      <c r="J110">
        <f t="shared" si="6"/>
        <v>2.8916477766651081</v>
      </c>
      <c r="K110">
        <f t="shared" si="10"/>
        <v>9.1583522233348926</v>
      </c>
    </row>
    <row r="111" spans="1:11" x14ac:dyDescent="0.25">
      <c r="A111">
        <v>10.454545454545455</v>
      </c>
      <c r="B111">
        <v>13.1</v>
      </c>
      <c r="C111">
        <f t="shared" si="7"/>
        <v>-2.9623910336239252</v>
      </c>
      <c r="D111">
        <f t="shared" si="8"/>
        <v>0.5154794520547803</v>
      </c>
      <c r="E111">
        <f t="shared" si="9"/>
        <v>-1.5270517067844551</v>
      </c>
      <c r="J111">
        <f t="shared" si="6"/>
        <v>2.5989625571682975</v>
      </c>
      <c r="K111">
        <f t="shared" si="10"/>
        <v>10.501037442831702</v>
      </c>
    </row>
    <row r="112" spans="1:11" x14ac:dyDescent="0.25">
      <c r="A112">
        <v>16</v>
      </c>
      <c r="B112">
        <v>13.75</v>
      </c>
      <c r="C112">
        <f t="shared" si="7"/>
        <v>2.5830635118306198</v>
      </c>
      <c r="D112">
        <f t="shared" si="8"/>
        <v>1.1654794520547807</v>
      </c>
      <c r="E112">
        <f t="shared" si="9"/>
        <v>3.0105074463910482</v>
      </c>
      <c r="J112">
        <f t="shared" si="6"/>
        <v>-0.65121831851290679</v>
      </c>
      <c r="K112">
        <f t="shared" si="10"/>
        <v>14.401218318512907</v>
      </c>
    </row>
    <row r="113" spans="1:11" x14ac:dyDescent="0.25">
      <c r="A113">
        <v>25.181818181818183</v>
      </c>
      <c r="B113">
        <v>15.649999999999999</v>
      </c>
      <c r="C113">
        <f t="shared" si="7"/>
        <v>11.764881693648803</v>
      </c>
      <c r="D113">
        <f t="shared" si="8"/>
        <v>3.0654794520547792</v>
      </c>
      <c r="E113">
        <f t="shared" si="9"/>
        <v>36.065003087735839</v>
      </c>
      <c r="J113">
        <f t="shared" si="6"/>
        <v>-5.2088948503785133</v>
      </c>
      <c r="K113">
        <f t="shared" si="10"/>
        <v>20.858894850378512</v>
      </c>
    </row>
    <row r="114" spans="1:11" x14ac:dyDescent="0.25">
      <c r="A114">
        <v>25.90909090909091</v>
      </c>
      <c r="B114">
        <v>14.9</v>
      </c>
      <c r="C114">
        <f t="shared" si="7"/>
        <v>12.49215442092153</v>
      </c>
      <c r="D114">
        <f t="shared" si="8"/>
        <v>2.315479452054781</v>
      </c>
      <c r="E114">
        <f t="shared" si="9"/>
        <v>28.925326873539095</v>
      </c>
      <c r="J114">
        <f t="shared" si="6"/>
        <v>-6.4703939816153895</v>
      </c>
      <c r="K114">
        <f t="shared" si="10"/>
        <v>21.37039398161539</v>
      </c>
    </row>
    <row r="115" spans="1:11" x14ac:dyDescent="0.25">
      <c r="A115">
        <v>9.2727272727272734</v>
      </c>
      <c r="B115">
        <v>10.8</v>
      </c>
      <c r="C115">
        <f t="shared" si="7"/>
        <v>-4.1442092154421069</v>
      </c>
      <c r="D115">
        <f t="shared" si="8"/>
        <v>-1.7845205479452186</v>
      </c>
      <c r="E115">
        <f t="shared" si="9"/>
        <v>7.3954264999403732</v>
      </c>
      <c r="J115">
        <f t="shared" si="6"/>
        <v>1.1301486454282283</v>
      </c>
      <c r="K115">
        <f t="shared" si="10"/>
        <v>9.6698513545717724</v>
      </c>
    </row>
    <row r="116" spans="1:11" x14ac:dyDescent="0.25">
      <c r="A116">
        <v>20.636363636363637</v>
      </c>
      <c r="B116">
        <v>12.7</v>
      </c>
      <c r="C116">
        <f t="shared" si="7"/>
        <v>7.2194271481942565</v>
      </c>
      <c r="D116">
        <f t="shared" si="8"/>
        <v>0.11547945205477994</v>
      </c>
      <c r="E116">
        <f t="shared" si="9"/>
        <v>0.83369549122287534</v>
      </c>
      <c r="J116">
        <f t="shared" si="6"/>
        <v>-4.9620252801480156</v>
      </c>
      <c r="K116">
        <f t="shared" si="10"/>
        <v>17.662025280148015</v>
      </c>
    </row>
    <row r="117" spans="1:11" x14ac:dyDescent="0.25">
      <c r="A117">
        <v>2.4545454545454546</v>
      </c>
      <c r="B117">
        <v>10.1</v>
      </c>
      <c r="C117">
        <f t="shared" si="7"/>
        <v>-10.962391033623925</v>
      </c>
      <c r="D117">
        <f t="shared" si="8"/>
        <v>-2.4845205479452197</v>
      </c>
      <c r="E117">
        <f t="shared" si="9"/>
        <v>27.236285777649076</v>
      </c>
      <c r="J117">
        <f t="shared" si="6"/>
        <v>5.2254530007739719</v>
      </c>
      <c r="K117">
        <f t="shared" si="10"/>
        <v>4.8745469992260277</v>
      </c>
    </row>
    <row r="118" spans="1:11" x14ac:dyDescent="0.25">
      <c r="A118">
        <v>1.4545454545454546</v>
      </c>
      <c r="B118">
        <v>10.45</v>
      </c>
      <c r="C118">
        <f t="shared" si="7"/>
        <v>-11.962391033623925</v>
      </c>
      <c r="D118">
        <f t="shared" si="8"/>
        <v>-2.1345205479452201</v>
      </c>
      <c r="E118">
        <f t="shared" si="9"/>
        <v>25.53396946382593</v>
      </c>
      <c r="J118">
        <f t="shared" si="6"/>
        <v>6.278764306224681</v>
      </c>
      <c r="K118">
        <f t="shared" si="10"/>
        <v>4.1712356937753183</v>
      </c>
    </row>
    <row r="119" spans="1:11" x14ac:dyDescent="0.25">
      <c r="A119">
        <v>3</v>
      </c>
      <c r="B119">
        <v>9.9</v>
      </c>
      <c r="C119">
        <f t="shared" si="7"/>
        <v>-10.41693648816938</v>
      </c>
      <c r="D119">
        <f t="shared" si="8"/>
        <v>-2.684520547945219</v>
      </c>
      <c r="E119">
        <f t="shared" si="9"/>
        <v>27.964480049131009</v>
      </c>
      <c r="J119">
        <f t="shared" si="6"/>
        <v>4.6418286523463133</v>
      </c>
      <c r="K119">
        <f t="shared" si="10"/>
        <v>5.2581713476536871</v>
      </c>
    </row>
    <row r="120" spans="1:11" x14ac:dyDescent="0.25">
      <c r="A120">
        <v>12.545454545454545</v>
      </c>
      <c r="B120">
        <v>10.25</v>
      </c>
      <c r="C120">
        <f t="shared" si="7"/>
        <v>-0.87148194271483526</v>
      </c>
      <c r="D120">
        <f t="shared" si="8"/>
        <v>-2.3345205479452193</v>
      </c>
      <c r="E120">
        <f t="shared" si="9"/>
        <v>2.0344925024310014</v>
      </c>
      <c r="J120">
        <f t="shared" si="6"/>
        <v>-1.7215974451377285</v>
      </c>
      <c r="K120">
        <f t="shared" si="10"/>
        <v>11.971597445137728</v>
      </c>
    </row>
    <row r="121" spans="1:11" x14ac:dyDescent="0.25">
      <c r="A121">
        <v>23.727272727272727</v>
      </c>
      <c r="B121">
        <v>13</v>
      </c>
      <c r="C121">
        <f t="shared" si="7"/>
        <v>10.310336239103346</v>
      </c>
      <c r="D121">
        <f t="shared" si="8"/>
        <v>0.41547945205478065</v>
      </c>
      <c r="E121">
        <f t="shared" si="9"/>
        <v>4.2837328511232062</v>
      </c>
      <c r="J121">
        <f t="shared" si="6"/>
        <v>-6.8358965879047489</v>
      </c>
      <c r="K121">
        <f t="shared" si="10"/>
        <v>19.835896587904749</v>
      </c>
    </row>
    <row r="122" spans="1:11" x14ac:dyDescent="0.25">
      <c r="A122">
        <v>26.454545454545453</v>
      </c>
      <c r="B122">
        <v>14.35</v>
      </c>
      <c r="C122">
        <f t="shared" si="7"/>
        <v>13.037608966376073</v>
      </c>
      <c r="D122">
        <f t="shared" si="8"/>
        <v>1.7654794520547803</v>
      </c>
      <c r="E122">
        <f t="shared" si="9"/>
        <v>23.01763073406212</v>
      </c>
      <c r="J122">
        <f t="shared" si="6"/>
        <v>-7.404018330043046</v>
      </c>
      <c r="K122">
        <f t="shared" si="10"/>
        <v>21.754018330043046</v>
      </c>
    </row>
    <row r="123" spans="1:11" x14ac:dyDescent="0.25">
      <c r="A123">
        <v>26.636363636363637</v>
      </c>
      <c r="B123">
        <v>15.950000000000001</v>
      </c>
      <c r="C123">
        <f t="shared" si="7"/>
        <v>13.219427148194256</v>
      </c>
      <c r="D123">
        <f t="shared" si="8"/>
        <v>3.3654794520547817</v>
      </c>
      <c r="E123">
        <f t="shared" si="9"/>
        <v>44.489710435182914</v>
      </c>
      <c r="J123">
        <f t="shared" si="6"/>
        <v>-5.9318931128522667</v>
      </c>
      <c r="K123">
        <f t="shared" si="10"/>
        <v>21.881893112852268</v>
      </c>
    </row>
    <row r="124" spans="1:11" x14ac:dyDescent="0.25">
      <c r="A124">
        <v>26.09090909090909</v>
      </c>
      <c r="B124">
        <v>15.5</v>
      </c>
      <c r="C124">
        <f t="shared" si="7"/>
        <v>12.67397260273971</v>
      </c>
      <c r="D124">
        <f t="shared" si="8"/>
        <v>2.9154794520547807</v>
      </c>
      <c r="E124">
        <f t="shared" si="9"/>
        <v>36.950706699192871</v>
      </c>
      <c r="J124">
        <f t="shared" si="6"/>
        <v>-5.9982687644246084</v>
      </c>
      <c r="K124">
        <f t="shared" si="10"/>
        <v>21.498268764424608</v>
      </c>
    </row>
    <row r="125" spans="1:11" x14ac:dyDescent="0.25">
      <c r="A125">
        <v>19.181818181818183</v>
      </c>
      <c r="B125">
        <v>15.65</v>
      </c>
      <c r="C125">
        <f t="shared" si="7"/>
        <v>5.7648816936488032</v>
      </c>
      <c r="D125">
        <f t="shared" si="8"/>
        <v>3.065479452054781</v>
      </c>
      <c r="E125">
        <f t="shared" si="9"/>
        <v>17.672126375407171</v>
      </c>
      <c r="J125">
        <f t="shared" si="6"/>
        <v>-0.98902701767425505</v>
      </c>
      <c r="K125">
        <f t="shared" si="10"/>
        <v>16.639027017674255</v>
      </c>
    </row>
    <row r="126" spans="1:11" x14ac:dyDescent="0.25">
      <c r="A126">
        <v>23.545454545454547</v>
      </c>
      <c r="B126">
        <v>13</v>
      </c>
      <c r="C126">
        <f t="shared" si="7"/>
        <v>10.128518057285167</v>
      </c>
      <c r="D126">
        <f t="shared" si="8"/>
        <v>0.41547945205478065</v>
      </c>
      <c r="E126">
        <f t="shared" si="9"/>
        <v>4.2081911325677925</v>
      </c>
      <c r="J126">
        <f t="shared" si="6"/>
        <v>-6.7080218050955303</v>
      </c>
      <c r="K126">
        <f t="shared" si="10"/>
        <v>19.70802180509553</v>
      </c>
    </row>
    <row r="127" spans="1:11" x14ac:dyDescent="0.25">
      <c r="A127">
        <v>21.818181818181817</v>
      </c>
      <c r="B127">
        <v>15.5</v>
      </c>
      <c r="C127">
        <f t="shared" si="7"/>
        <v>8.4012453300124363</v>
      </c>
      <c r="D127">
        <f t="shared" si="8"/>
        <v>2.9154794520547807</v>
      </c>
      <c r="E127">
        <f t="shared" si="9"/>
        <v>24.493658131322444</v>
      </c>
      <c r="J127">
        <f t="shared" si="6"/>
        <v>-2.9932113684079411</v>
      </c>
      <c r="K127">
        <f t="shared" si="10"/>
        <v>18.493211368407941</v>
      </c>
    </row>
    <row r="128" spans="1:11" x14ac:dyDescent="0.25">
      <c r="A128">
        <v>27.272727272727273</v>
      </c>
      <c r="B128">
        <v>15.7</v>
      </c>
      <c r="C128">
        <f t="shared" si="7"/>
        <v>13.855790784557893</v>
      </c>
      <c r="D128">
        <f t="shared" si="8"/>
        <v>3.1154794520547799</v>
      </c>
      <c r="E128">
        <f t="shared" si="9"/>
        <v>43.167431481260095</v>
      </c>
      <c r="J128">
        <f t="shared" si="6"/>
        <v>-6.6294548526845389</v>
      </c>
      <c r="K128">
        <f t="shared" si="10"/>
        <v>22.329454852684538</v>
      </c>
    </row>
    <row r="129" spans="1:11" x14ac:dyDescent="0.25">
      <c r="A129">
        <v>21.363636363636363</v>
      </c>
      <c r="B129">
        <v>16</v>
      </c>
      <c r="C129">
        <f t="shared" si="7"/>
        <v>7.9466998754669831</v>
      </c>
      <c r="D129">
        <f t="shared" si="8"/>
        <v>3.4154794520547807</v>
      </c>
      <c r="E129">
        <f t="shared" si="9"/>
        <v>27.141790136303765</v>
      </c>
      <c r="J129">
        <f t="shared" si="6"/>
        <v>-2.1735244113848928</v>
      </c>
      <c r="K129">
        <f t="shared" si="10"/>
        <v>18.173524411384893</v>
      </c>
    </row>
    <row r="130" spans="1:11" x14ac:dyDescent="0.25">
      <c r="A130">
        <v>20.545454545454547</v>
      </c>
      <c r="B130">
        <v>16.899999999999999</v>
      </c>
      <c r="C130">
        <f t="shared" si="7"/>
        <v>7.1285180572851665</v>
      </c>
      <c r="D130">
        <f t="shared" si="8"/>
        <v>4.3154794520547792</v>
      </c>
      <c r="E130">
        <f t="shared" si="9"/>
        <v>30.76297319981559</v>
      </c>
      <c r="J130">
        <f t="shared" ref="J130:J193" si="11">B130-K130</f>
        <v>-0.69808788874340522</v>
      </c>
      <c r="K130">
        <f t="shared" si="10"/>
        <v>17.598087888743404</v>
      </c>
    </row>
    <row r="131" spans="1:11" x14ac:dyDescent="0.25">
      <c r="A131">
        <v>19.454545454545453</v>
      </c>
      <c r="B131">
        <v>18.3</v>
      </c>
      <c r="C131">
        <f t="shared" ref="C131:C194" si="12">A131-$A$367</f>
        <v>6.037608966376073</v>
      </c>
      <c r="D131">
        <f t="shared" ref="D131:D194" si="13">B131-$B$367</f>
        <v>5.7154794520547814</v>
      </c>
      <c r="E131">
        <f t="shared" ref="E131:E194" si="14">C131*D131</f>
        <v>34.507829986864152</v>
      </c>
      <c r="J131">
        <f t="shared" si="11"/>
        <v>1.4691608081119192</v>
      </c>
      <c r="K131">
        <f t="shared" ref="K131:K194" si="15">$H$2*A131+$I$2</f>
        <v>16.830839191888082</v>
      </c>
    </row>
    <row r="132" spans="1:11" x14ac:dyDescent="0.25">
      <c r="A132">
        <v>25.09090909090909</v>
      </c>
      <c r="B132">
        <v>17.399999999999999</v>
      </c>
      <c r="C132">
        <f t="shared" si="12"/>
        <v>11.67397260273971</v>
      </c>
      <c r="D132">
        <f t="shared" si="13"/>
        <v>4.8154794520547792</v>
      </c>
      <c r="E132">
        <f t="shared" si="14"/>
        <v>56.215775192343521</v>
      </c>
      <c r="J132">
        <f t="shared" si="11"/>
        <v>-3.3949574589738987</v>
      </c>
      <c r="K132">
        <f t="shared" si="15"/>
        <v>20.794957458973897</v>
      </c>
    </row>
    <row r="133" spans="1:11" x14ac:dyDescent="0.25">
      <c r="A133">
        <v>22.727272727272727</v>
      </c>
      <c r="B133">
        <v>18.25</v>
      </c>
      <c r="C133">
        <f t="shared" si="12"/>
        <v>9.3103362391033464</v>
      </c>
      <c r="D133">
        <f t="shared" si="13"/>
        <v>5.6654794520547807</v>
      </c>
      <c r="E133">
        <f t="shared" si="14"/>
        <v>52.747518654360995</v>
      </c>
      <c r="J133">
        <f t="shared" si="11"/>
        <v>-0.88258528245404122</v>
      </c>
      <c r="K133">
        <f t="shared" si="15"/>
        <v>19.132585282454041</v>
      </c>
    </row>
    <row r="134" spans="1:11" x14ac:dyDescent="0.25">
      <c r="A134">
        <v>18.545454545454547</v>
      </c>
      <c r="B134">
        <v>18.05</v>
      </c>
      <c r="C134">
        <f t="shared" si="12"/>
        <v>5.1285180572851665</v>
      </c>
      <c r="D134">
        <f t="shared" si="13"/>
        <v>5.4654794520547814</v>
      </c>
      <c r="E134">
        <f t="shared" si="14"/>
        <v>28.029810061583984</v>
      </c>
      <c r="J134">
        <f t="shared" si="11"/>
        <v>1.8585347221580157</v>
      </c>
      <c r="K134">
        <f t="shared" si="15"/>
        <v>16.191465277841985</v>
      </c>
    </row>
    <row r="135" spans="1:11" x14ac:dyDescent="0.25">
      <c r="A135">
        <v>18</v>
      </c>
      <c r="B135">
        <v>17.8</v>
      </c>
      <c r="C135">
        <f t="shared" si="12"/>
        <v>4.5830635118306198</v>
      </c>
      <c r="D135">
        <f t="shared" si="13"/>
        <v>5.2154794520547814</v>
      </c>
      <c r="E135">
        <f t="shared" si="14"/>
        <v>23.902873573414624</v>
      </c>
      <c r="J135">
        <f t="shared" si="11"/>
        <v>1.9921590705856751</v>
      </c>
      <c r="K135">
        <f t="shared" si="15"/>
        <v>15.807840929414326</v>
      </c>
    </row>
    <row r="136" spans="1:11" x14ac:dyDescent="0.25">
      <c r="A136">
        <v>5.3636363636363633</v>
      </c>
      <c r="B136">
        <v>15.850000000000001</v>
      </c>
      <c r="C136">
        <f t="shared" si="12"/>
        <v>-8.0533001245330169</v>
      </c>
      <c r="D136">
        <f t="shared" si="13"/>
        <v>3.2654794520547821</v>
      </c>
      <c r="E136">
        <f t="shared" si="14"/>
        <v>-26.297886077892784</v>
      </c>
      <c r="J136">
        <f t="shared" si="11"/>
        <v>8.9294564758264556</v>
      </c>
      <c r="K136">
        <f t="shared" si="15"/>
        <v>6.9205435241735458</v>
      </c>
    </row>
    <row r="137" spans="1:11" x14ac:dyDescent="0.25">
      <c r="A137">
        <v>20.818181818181817</v>
      </c>
      <c r="B137">
        <v>18.2</v>
      </c>
      <c r="C137">
        <f t="shared" si="12"/>
        <v>7.4012453300124363</v>
      </c>
      <c r="D137">
        <f t="shared" si="13"/>
        <v>5.6154794520547799</v>
      </c>
      <c r="E137">
        <f t="shared" si="14"/>
        <v>41.561541070301232</v>
      </c>
      <c r="J137">
        <f t="shared" si="11"/>
        <v>0.41009993704276937</v>
      </c>
      <c r="K137">
        <f t="shared" si="15"/>
        <v>17.78990006295723</v>
      </c>
    </row>
    <row r="138" spans="1:11" x14ac:dyDescent="0.25">
      <c r="A138">
        <v>20.545454545454547</v>
      </c>
      <c r="B138">
        <v>18.95</v>
      </c>
      <c r="C138">
        <f t="shared" si="12"/>
        <v>7.1285180572851665</v>
      </c>
      <c r="D138">
        <f t="shared" si="13"/>
        <v>6.3654794520547799</v>
      </c>
      <c r="E138">
        <f t="shared" si="14"/>
        <v>45.376435217250183</v>
      </c>
      <c r="J138">
        <f t="shared" si="11"/>
        <v>1.3519121112565955</v>
      </c>
      <c r="K138">
        <f t="shared" si="15"/>
        <v>17.598087888743404</v>
      </c>
    </row>
    <row r="139" spans="1:11" x14ac:dyDescent="0.25">
      <c r="A139">
        <v>23.363636363636363</v>
      </c>
      <c r="B139">
        <v>20.05</v>
      </c>
      <c r="C139">
        <f t="shared" si="12"/>
        <v>9.9466998754669831</v>
      </c>
      <c r="D139">
        <f t="shared" si="13"/>
        <v>7.4654794520547814</v>
      </c>
      <c r="E139">
        <f t="shared" si="14"/>
        <v>74.256883536054616</v>
      </c>
      <c r="J139">
        <f t="shared" si="11"/>
        <v>0.46985297771368906</v>
      </c>
      <c r="K139">
        <f t="shared" si="15"/>
        <v>19.580147022286312</v>
      </c>
    </row>
    <row r="140" spans="1:11" x14ac:dyDescent="0.25">
      <c r="A140">
        <v>26.09090909090909</v>
      </c>
      <c r="B140">
        <v>19.8</v>
      </c>
      <c r="C140">
        <f t="shared" si="12"/>
        <v>12.67397260273971</v>
      </c>
      <c r="D140">
        <f t="shared" si="13"/>
        <v>7.2154794520547814</v>
      </c>
      <c r="E140">
        <f t="shared" si="14"/>
        <v>91.448788890973631</v>
      </c>
      <c r="J140">
        <f t="shared" si="11"/>
        <v>-1.6982687644246077</v>
      </c>
      <c r="K140">
        <f t="shared" si="15"/>
        <v>21.498268764424608</v>
      </c>
    </row>
    <row r="141" spans="1:11" x14ac:dyDescent="0.25">
      <c r="A141">
        <v>27.454545454545453</v>
      </c>
      <c r="B141">
        <v>20.65</v>
      </c>
      <c r="C141">
        <f t="shared" si="12"/>
        <v>14.037608966376073</v>
      </c>
      <c r="D141">
        <f t="shared" si="13"/>
        <v>8.0654794520547792</v>
      </c>
      <c r="E141">
        <f t="shared" si="14"/>
        <v>113.22004667428615</v>
      </c>
      <c r="J141">
        <f t="shared" si="11"/>
        <v>-1.8073296354937582</v>
      </c>
      <c r="K141">
        <f t="shared" si="15"/>
        <v>22.457329635493757</v>
      </c>
    </row>
    <row r="142" spans="1:11" x14ac:dyDescent="0.25">
      <c r="A142">
        <v>22.545454545454547</v>
      </c>
      <c r="B142">
        <v>21.4</v>
      </c>
      <c r="C142">
        <f t="shared" si="12"/>
        <v>9.1285180572851665</v>
      </c>
      <c r="D142">
        <f t="shared" si="13"/>
        <v>8.8154794520547792</v>
      </c>
      <c r="E142">
        <f t="shared" si="14"/>
        <v>80.4722633617084</v>
      </c>
      <c r="J142">
        <f t="shared" si="11"/>
        <v>2.395289500355176</v>
      </c>
      <c r="K142">
        <f t="shared" si="15"/>
        <v>19.004710499644823</v>
      </c>
    </row>
    <row r="143" spans="1:11" x14ac:dyDescent="0.25">
      <c r="A143">
        <v>26.09090909090909</v>
      </c>
      <c r="B143">
        <v>21.5</v>
      </c>
      <c r="C143">
        <f t="shared" si="12"/>
        <v>12.67397260273971</v>
      </c>
      <c r="D143">
        <f t="shared" si="13"/>
        <v>8.9154794520547807</v>
      </c>
      <c r="E143">
        <f t="shared" si="14"/>
        <v>112.99454231563114</v>
      </c>
      <c r="J143">
        <f t="shared" si="11"/>
        <v>1.7312355753915654E-3</v>
      </c>
      <c r="K143">
        <f t="shared" si="15"/>
        <v>21.498268764424608</v>
      </c>
    </row>
    <row r="144" spans="1:11" x14ac:dyDescent="0.25">
      <c r="A144">
        <v>26.09090909090909</v>
      </c>
      <c r="B144">
        <v>22.6</v>
      </c>
      <c r="C144">
        <f t="shared" si="12"/>
        <v>12.67397260273971</v>
      </c>
      <c r="D144">
        <f t="shared" si="13"/>
        <v>10.015479452054782</v>
      </c>
      <c r="E144">
        <f t="shared" si="14"/>
        <v>126.93591217864483</v>
      </c>
      <c r="J144">
        <f t="shared" si="11"/>
        <v>1.101731235575393</v>
      </c>
      <c r="K144">
        <f t="shared" si="15"/>
        <v>21.498268764424608</v>
      </c>
    </row>
    <row r="145" spans="1:11" x14ac:dyDescent="0.25">
      <c r="A145">
        <v>26.636363636363637</v>
      </c>
      <c r="B145">
        <v>24.4</v>
      </c>
      <c r="C145">
        <f t="shared" si="12"/>
        <v>13.219427148194256</v>
      </c>
      <c r="D145">
        <f t="shared" si="13"/>
        <v>11.815479452054779</v>
      </c>
      <c r="E145">
        <f t="shared" si="14"/>
        <v>156.19386983742436</v>
      </c>
      <c r="J145">
        <f t="shared" si="11"/>
        <v>2.5181068871477308</v>
      </c>
      <c r="K145">
        <f t="shared" si="15"/>
        <v>21.881893112852268</v>
      </c>
    </row>
    <row r="146" spans="1:11" x14ac:dyDescent="0.25">
      <c r="A146">
        <v>27.272727272727273</v>
      </c>
      <c r="B146">
        <v>25.450000000000003</v>
      </c>
      <c r="C146">
        <f t="shared" si="12"/>
        <v>13.855790784557893</v>
      </c>
      <c r="D146">
        <f t="shared" si="13"/>
        <v>12.865479452054783</v>
      </c>
      <c r="E146">
        <f t="shared" si="14"/>
        <v>178.26139163069959</v>
      </c>
      <c r="J146">
        <f t="shared" si="11"/>
        <v>3.1205451473154646</v>
      </c>
      <c r="K146">
        <f t="shared" si="15"/>
        <v>22.329454852684538</v>
      </c>
    </row>
    <row r="147" spans="1:11" x14ac:dyDescent="0.25">
      <c r="A147">
        <v>21.818181818181817</v>
      </c>
      <c r="B147">
        <v>23.5</v>
      </c>
      <c r="C147">
        <f t="shared" si="12"/>
        <v>8.4012453300124363</v>
      </c>
      <c r="D147">
        <f t="shared" si="13"/>
        <v>10.915479452054781</v>
      </c>
      <c r="E147">
        <f t="shared" si="14"/>
        <v>91.703620771421939</v>
      </c>
      <c r="J147">
        <f t="shared" si="11"/>
        <v>5.0067886315920589</v>
      </c>
      <c r="K147">
        <f t="shared" si="15"/>
        <v>18.493211368407941</v>
      </c>
    </row>
    <row r="148" spans="1:11" x14ac:dyDescent="0.25">
      <c r="A148">
        <v>31.363636363636363</v>
      </c>
      <c r="B148">
        <v>21.2</v>
      </c>
      <c r="C148">
        <f t="shared" si="12"/>
        <v>17.946699875466983</v>
      </c>
      <c r="D148">
        <f t="shared" si="13"/>
        <v>8.6154794520547799</v>
      </c>
      <c r="E148">
        <f t="shared" si="14"/>
        <v>154.61942400927987</v>
      </c>
      <c r="J148">
        <f t="shared" si="11"/>
        <v>-4.0066374658919841</v>
      </c>
      <c r="K148">
        <f t="shared" si="15"/>
        <v>25.206637465891983</v>
      </c>
    </row>
    <row r="149" spans="1:11" x14ac:dyDescent="0.25">
      <c r="A149">
        <v>29.545454545454547</v>
      </c>
      <c r="B149">
        <v>18.799999999999997</v>
      </c>
      <c r="C149">
        <f t="shared" si="12"/>
        <v>16.128518057285167</v>
      </c>
      <c r="D149">
        <f t="shared" si="13"/>
        <v>6.2154794520547778</v>
      </c>
      <c r="E149">
        <f t="shared" si="14"/>
        <v>100.2464725771504</v>
      </c>
      <c r="J149">
        <f t="shared" si="11"/>
        <v>-5.1278896377997896</v>
      </c>
      <c r="K149">
        <f t="shared" si="15"/>
        <v>23.927889637799787</v>
      </c>
    </row>
    <row r="150" spans="1:11" x14ac:dyDescent="0.25">
      <c r="A150">
        <v>28.545454545454547</v>
      </c>
      <c r="B150">
        <v>20.100000000000001</v>
      </c>
      <c r="C150">
        <f t="shared" si="12"/>
        <v>15.128518057285167</v>
      </c>
      <c r="D150">
        <f t="shared" si="13"/>
        <v>7.5154794520547821</v>
      </c>
      <c r="E150">
        <f t="shared" si="14"/>
        <v>113.6980665995664</v>
      </c>
      <c r="J150">
        <f t="shared" si="11"/>
        <v>-3.1245783323490777</v>
      </c>
      <c r="K150">
        <f t="shared" si="15"/>
        <v>23.224578332349079</v>
      </c>
    </row>
    <row r="151" spans="1:11" x14ac:dyDescent="0.25">
      <c r="A151">
        <v>19.90909090909091</v>
      </c>
      <c r="B151">
        <v>15.25</v>
      </c>
      <c r="C151">
        <f t="shared" si="12"/>
        <v>6.4921544209215298</v>
      </c>
      <c r="D151">
        <f t="shared" si="13"/>
        <v>2.6654794520547807</v>
      </c>
      <c r="E151">
        <f t="shared" si="14"/>
        <v>17.304704208532939</v>
      </c>
      <c r="J151">
        <f t="shared" si="11"/>
        <v>-1.9005261489111334</v>
      </c>
      <c r="K151">
        <f t="shared" si="15"/>
        <v>17.150526148911133</v>
      </c>
    </row>
    <row r="152" spans="1:11" x14ac:dyDescent="0.25">
      <c r="A152">
        <v>21.09090909090909</v>
      </c>
      <c r="B152">
        <v>14.7</v>
      </c>
      <c r="C152">
        <f t="shared" si="12"/>
        <v>7.6739726027397097</v>
      </c>
      <c r="D152">
        <f t="shared" si="13"/>
        <v>2.1154794520547799</v>
      </c>
      <c r="E152">
        <f t="shared" si="14"/>
        <v>16.234131356727193</v>
      </c>
      <c r="J152">
        <f t="shared" si="11"/>
        <v>-3.2817122371710603</v>
      </c>
      <c r="K152">
        <f t="shared" si="15"/>
        <v>17.98171223717106</v>
      </c>
    </row>
    <row r="153" spans="1:11" x14ac:dyDescent="0.25">
      <c r="A153">
        <v>25.09090909090909</v>
      </c>
      <c r="B153">
        <v>17.299999999999997</v>
      </c>
      <c r="C153">
        <f t="shared" si="12"/>
        <v>11.67397260273971</v>
      </c>
      <c r="D153">
        <f t="shared" si="13"/>
        <v>4.7154794520547778</v>
      </c>
      <c r="E153">
        <f t="shared" si="14"/>
        <v>55.048377932069535</v>
      </c>
      <c r="J153">
        <f t="shared" si="11"/>
        <v>-3.4949574589739001</v>
      </c>
      <c r="K153">
        <f t="shared" si="15"/>
        <v>20.794957458973897</v>
      </c>
    </row>
    <row r="154" spans="1:11" x14ac:dyDescent="0.25">
      <c r="A154">
        <v>29.545454545454547</v>
      </c>
      <c r="B154">
        <v>18.950000000000003</v>
      </c>
      <c r="C154">
        <f t="shared" si="12"/>
        <v>16.128518057285167</v>
      </c>
      <c r="D154">
        <f t="shared" si="13"/>
        <v>6.3654794520547835</v>
      </c>
      <c r="E154">
        <f t="shared" si="14"/>
        <v>102.66575028574326</v>
      </c>
      <c r="J154">
        <f t="shared" si="11"/>
        <v>-4.9778896377997839</v>
      </c>
      <c r="K154">
        <f t="shared" si="15"/>
        <v>23.927889637799787</v>
      </c>
    </row>
    <row r="155" spans="1:11" x14ac:dyDescent="0.25">
      <c r="A155">
        <v>30.09090909090909</v>
      </c>
      <c r="B155">
        <v>20.399999999999999</v>
      </c>
      <c r="C155">
        <f t="shared" si="12"/>
        <v>16.67397260273971</v>
      </c>
      <c r="D155">
        <f t="shared" si="13"/>
        <v>7.8154794520547792</v>
      </c>
      <c r="E155">
        <f t="shared" si="14"/>
        <v>130.31509026083654</v>
      </c>
      <c r="J155">
        <f t="shared" si="11"/>
        <v>-3.9115139862274475</v>
      </c>
      <c r="K155">
        <f t="shared" si="15"/>
        <v>24.311513986227446</v>
      </c>
    </row>
    <row r="156" spans="1:11" x14ac:dyDescent="0.25">
      <c r="A156">
        <v>28.272727272727273</v>
      </c>
      <c r="B156">
        <v>19.25</v>
      </c>
      <c r="C156">
        <f t="shared" si="12"/>
        <v>14.855790784557893</v>
      </c>
      <c r="D156">
        <f t="shared" si="13"/>
        <v>6.6654794520547807</v>
      </c>
      <c r="E156">
        <f t="shared" si="14"/>
        <v>99.020968218495412</v>
      </c>
      <c r="J156">
        <f t="shared" si="11"/>
        <v>-3.7827661581352459</v>
      </c>
      <c r="K156">
        <f t="shared" si="15"/>
        <v>23.032766158135246</v>
      </c>
    </row>
    <row r="157" spans="1:11" x14ac:dyDescent="0.25">
      <c r="A157">
        <v>11.545454545454545</v>
      </c>
      <c r="B157">
        <v>19.7</v>
      </c>
      <c r="C157">
        <f t="shared" si="12"/>
        <v>-1.8714819427148353</v>
      </c>
      <c r="D157">
        <f t="shared" si="13"/>
        <v>7.1154794520547799</v>
      </c>
      <c r="E157">
        <f t="shared" si="14"/>
        <v>-13.316491308278971</v>
      </c>
      <c r="J157">
        <f t="shared" si="11"/>
        <v>8.4317138603129784</v>
      </c>
      <c r="K157">
        <f t="shared" si="15"/>
        <v>11.268286139687021</v>
      </c>
    </row>
    <row r="158" spans="1:11" x14ac:dyDescent="0.25">
      <c r="A158">
        <v>7.8181818181818183</v>
      </c>
      <c r="B158">
        <v>19.25</v>
      </c>
      <c r="C158">
        <f t="shared" si="12"/>
        <v>-5.5987546699875619</v>
      </c>
      <c r="D158">
        <f t="shared" si="13"/>
        <v>6.6654794520547807</v>
      </c>
      <c r="E158">
        <f t="shared" si="14"/>
        <v>-37.318384209897836</v>
      </c>
      <c r="J158">
        <f t="shared" si="11"/>
        <v>10.603146907901987</v>
      </c>
      <c r="K158">
        <f t="shared" si="15"/>
        <v>8.6468530920980129</v>
      </c>
    </row>
    <row r="159" spans="1:11" x14ac:dyDescent="0.25">
      <c r="A159">
        <v>22.727272727272727</v>
      </c>
      <c r="B159">
        <v>18.600000000000001</v>
      </c>
      <c r="C159">
        <f t="shared" si="12"/>
        <v>9.3103362391033464</v>
      </c>
      <c r="D159">
        <f t="shared" si="13"/>
        <v>6.0154794520547821</v>
      </c>
      <c r="E159">
        <f t="shared" si="14"/>
        <v>56.006136338047178</v>
      </c>
      <c r="J159">
        <f t="shared" si="11"/>
        <v>-0.5325852824540398</v>
      </c>
      <c r="K159">
        <f t="shared" si="15"/>
        <v>19.132585282454041</v>
      </c>
    </row>
    <row r="160" spans="1:11" x14ac:dyDescent="0.25">
      <c r="A160">
        <v>10.545454545454545</v>
      </c>
      <c r="B160">
        <v>17.899999999999999</v>
      </c>
      <c r="C160">
        <f t="shared" si="12"/>
        <v>-2.8714819427148353</v>
      </c>
      <c r="D160">
        <f t="shared" si="13"/>
        <v>5.3154794520547792</v>
      </c>
      <c r="E160">
        <f t="shared" si="14"/>
        <v>-15.263303263447046</v>
      </c>
      <c r="J160">
        <f t="shared" si="11"/>
        <v>7.3350251657636889</v>
      </c>
      <c r="K160">
        <f t="shared" si="15"/>
        <v>10.56497483423631</v>
      </c>
    </row>
    <row r="161" spans="1:11" x14ac:dyDescent="0.25">
      <c r="A161">
        <v>10.454545454545455</v>
      </c>
      <c r="B161">
        <v>16.899999999999999</v>
      </c>
      <c r="C161">
        <f t="shared" si="12"/>
        <v>-2.9623910336239252</v>
      </c>
      <c r="D161">
        <f t="shared" si="13"/>
        <v>4.3154794520547792</v>
      </c>
      <c r="E161">
        <f t="shared" si="14"/>
        <v>-12.784137634555368</v>
      </c>
      <c r="J161">
        <f t="shared" si="11"/>
        <v>6.3989625571682964</v>
      </c>
      <c r="K161">
        <f t="shared" si="15"/>
        <v>10.501037442831702</v>
      </c>
    </row>
    <row r="162" spans="1:11" x14ac:dyDescent="0.25">
      <c r="A162">
        <v>25</v>
      </c>
      <c r="B162">
        <v>19.25</v>
      </c>
      <c r="C162">
        <f t="shared" si="12"/>
        <v>11.58306351183062</v>
      </c>
      <c r="D162">
        <f t="shared" si="13"/>
        <v>6.6654794520547807</v>
      </c>
      <c r="E162">
        <f t="shared" si="14"/>
        <v>77.206671829952484</v>
      </c>
      <c r="J162">
        <f t="shared" si="11"/>
        <v>-1.4810200675692897</v>
      </c>
      <c r="K162">
        <f t="shared" si="15"/>
        <v>20.73102006756929</v>
      </c>
    </row>
    <row r="163" spans="1:11" x14ac:dyDescent="0.25">
      <c r="A163">
        <v>25.181818181818183</v>
      </c>
      <c r="B163">
        <v>20.5</v>
      </c>
      <c r="C163">
        <f t="shared" si="12"/>
        <v>11.764881693648803</v>
      </c>
      <c r="D163">
        <f t="shared" si="13"/>
        <v>7.9154794520547807</v>
      </c>
      <c r="E163">
        <f t="shared" si="14"/>
        <v>93.124679301932545</v>
      </c>
      <c r="J163">
        <f t="shared" si="11"/>
        <v>-0.35889485037851188</v>
      </c>
      <c r="K163">
        <f t="shared" si="15"/>
        <v>20.858894850378512</v>
      </c>
    </row>
    <row r="164" spans="1:11" x14ac:dyDescent="0.25">
      <c r="A164">
        <v>30.818181818181817</v>
      </c>
      <c r="B164">
        <v>19.45</v>
      </c>
      <c r="C164">
        <f t="shared" si="12"/>
        <v>17.401245330012436</v>
      </c>
      <c r="D164">
        <f t="shared" si="13"/>
        <v>6.8654794520547799</v>
      </c>
      <c r="E164">
        <f t="shared" si="14"/>
        <v>119.46789225336458</v>
      </c>
      <c r="J164">
        <f t="shared" si="11"/>
        <v>-5.3730131174643248</v>
      </c>
      <c r="K164">
        <f t="shared" si="15"/>
        <v>24.823013117464324</v>
      </c>
    </row>
    <row r="165" spans="1:11" x14ac:dyDescent="0.25">
      <c r="A165">
        <v>30</v>
      </c>
      <c r="B165">
        <v>20.95</v>
      </c>
      <c r="C165">
        <f t="shared" si="12"/>
        <v>16.58306351183062</v>
      </c>
      <c r="D165">
        <f t="shared" si="13"/>
        <v>8.3654794520547799</v>
      </c>
      <c r="E165">
        <f t="shared" si="14"/>
        <v>138.72527706033844</v>
      </c>
      <c r="J165">
        <f t="shared" si="11"/>
        <v>-3.2975765948228357</v>
      </c>
      <c r="K165">
        <f t="shared" si="15"/>
        <v>24.247576594822835</v>
      </c>
    </row>
    <row r="166" spans="1:11" x14ac:dyDescent="0.25">
      <c r="A166">
        <v>28.272727272727273</v>
      </c>
      <c r="B166">
        <v>22.9</v>
      </c>
      <c r="C166">
        <f t="shared" si="12"/>
        <v>14.855790784557893</v>
      </c>
      <c r="D166">
        <f t="shared" si="13"/>
        <v>10.315479452054779</v>
      </c>
      <c r="E166">
        <f t="shared" si="14"/>
        <v>153.2446045821317</v>
      </c>
      <c r="J166">
        <f t="shared" si="11"/>
        <v>-0.13276615813524728</v>
      </c>
      <c r="K166">
        <f t="shared" si="15"/>
        <v>23.032766158135246</v>
      </c>
    </row>
    <row r="167" spans="1:11" x14ac:dyDescent="0.25">
      <c r="A167">
        <v>17.545454545454547</v>
      </c>
      <c r="B167">
        <v>24</v>
      </c>
      <c r="C167">
        <f t="shared" si="12"/>
        <v>4.1285180572851665</v>
      </c>
      <c r="D167">
        <f t="shared" si="13"/>
        <v>11.415479452054781</v>
      </c>
      <c r="E167">
        <f t="shared" si="14"/>
        <v>47.129013050375939</v>
      </c>
      <c r="J167">
        <f t="shared" si="11"/>
        <v>8.5118460276087227</v>
      </c>
      <c r="K167">
        <f t="shared" si="15"/>
        <v>15.488153972391277</v>
      </c>
    </row>
    <row r="168" spans="1:11" x14ac:dyDescent="0.25">
      <c r="A168">
        <v>27.545454545454547</v>
      </c>
      <c r="B168">
        <v>23.450000000000003</v>
      </c>
      <c r="C168">
        <f t="shared" si="12"/>
        <v>14.128518057285167</v>
      </c>
      <c r="D168">
        <f t="shared" si="13"/>
        <v>10.865479452054783</v>
      </c>
      <c r="E168">
        <f t="shared" si="14"/>
        <v>153.51312263941693</v>
      </c>
      <c r="J168">
        <f t="shared" si="11"/>
        <v>0.92873297310163494</v>
      </c>
      <c r="K168">
        <f t="shared" si="15"/>
        <v>22.521267026898368</v>
      </c>
    </row>
    <row r="169" spans="1:11" x14ac:dyDescent="0.25">
      <c r="A169">
        <v>15.818181818181818</v>
      </c>
      <c r="B169">
        <v>20.950000000000003</v>
      </c>
      <c r="C169">
        <f t="shared" si="12"/>
        <v>2.4012453300124381</v>
      </c>
      <c r="D169">
        <f t="shared" si="13"/>
        <v>8.3654794520547835</v>
      </c>
      <c r="E169">
        <f t="shared" si="14"/>
        <v>20.08756846756156</v>
      </c>
      <c r="J169">
        <f t="shared" si="11"/>
        <v>6.6766564642963164</v>
      </c>
      <c r="K169">
        <f t="shared" si="15"/>
        <v>14.273343535703686</v>
      </c>
    </row>
    <row r="170" spans="1:11" x14ac:dyDescent="0.25">
      <c r="A170">
        <v>28.363636363636363</v>
      </c>
      <c r="B170">
        <v>22.2</v>
      </c>
      <c r="C170">
        <f t="shared" si="12"/>
        <v>14.946699875466983</v>
      </c>
      <c r="D170">
        <f t="shared" si="13"/>
        <v>9.6154794520547799</v>
      </c>
      <c r="E170">
        <f t="shared" si="14"/>
        <v>143.71968552858252</v>
      </c>
      <c r="J170">
        <f t="shared" si="11"/>
        <v>-0.89670354953985765</v>
      </c>
      <c r="K170">
        <f t="shared" si="15"/>
        <v>23.096703549539857</v>
      </c>
    </row>
    <row r="171" spans="1:11" x14ac:dyDescent="0.25">
      <c r="A171">
        <v>20.90909090909091</v>
      </c>
      <c r="B171">
        <v>24.200000000000003</v>
      </c>
      <c r="C171">
        <f t="shared" si="12"/>
        <v>7.4921544209215298</v>
      </c>
      <c r="D171">
        <f t="shared" si="13"/>
        <v>11.615479452054783</v>
      </c>
      <c r="E171">
        <f t="shared" si="14"/>
        <v>87.024965727835436</v>
      </c>
      <c r="J171">
        <f t="shared" si="11"/>
        <v>6.3461625456381583</v>
      </c>
      <c r="K171">
        <f t="shared" si="15"/>
        <v>17.853837454361845</v>
      </c>
    </row>
    <row r="172" spans="1:11" x14ac:dyDescent="0.25">
      <c r="A172">
        <v>23.363636363636363</v>
      </c>
      <c r="B172">
        <v>20.149999999999999</v>
      </c>
      <c r="C172">
        <f t="shared" si="12"/>
        <v>9.9466998754669831</v>
      </c>
      <c r="D172">
        <f t="shared" si="13"/>
        <v>7.5654794520547792</v>
      </c>
      <c r="E172">
        <f t="shared" si="14"/>
        <v>75.251553523601288</v>
      </c>
      <c r="J172">
        <f t="shared" si="11"/>
        <v>0.56985297771368693</v>
      </c>
      <c r="K172">
        <f t="shared" si="15"/>
        <v>19.580147022286312</v>
      </c>
    </row>
    <row r="173" spans="1:11" x14ac:dyDescent="0.25">
      <c r="A173">
        <v>22.09090909090909</v>
      </c>
      <c r="B173">
        <v>18.100000000000001</v>
      </c>
      <c r="C173">
        <f t="shared" si="12"/>
        <v>8.6739726027397097</v>
      </c>
      <c r="D173">
        <f t="shared" si="13"/>
        <v>5.5154794520547821</v>
      </c>
      <c r="E173">
        <f t="shared" si="14"/>
        <v>47.841117658097005</v>
      </c>
      <c r="J173">
        <f t="shared" si="11"/>
        <v>-0.58502354262176937</v>
      </c>
      <c r="K173">
        <f t="shared" si="15"/>
        <v>18.685023542621771</v>
      </c>
    </row>
    <row r="174" spans="1:11" x14ac:dyDescent="0.25">
      <c r="A174">
        <v>30.09090909090909</v>
      </c>
      <c r="B174">
        <v>17.600000000000001</v>
      </c>
      <c r="C174">
        <f t="shared" si="12"/>
        <v>16.67397260273971</v>
      </c>
      <c r="D174">
        <f t="shared" si="13"/>
        <v>5.0154794520547821</v>
      </c>
      <c r="E174">
        <f t="shared" si="14"/>
        <v>83.627966973165414</v>
      </c>
      <c r="J174">
        <f t="shared" si="11"/>
        <v>-6.7115139862274447</v>
      </c>
      <c r="K174">
        <f t="shared" si="15"/>
        <v>24.311513986227446</v>
      </c>
    </row>
    <row r="175" spans="1:11" x14ac:dyDescent="0.25">
      <c r="A175">
        <v>21.545454545454547</v>
      </c>
      <c r="B175">
        <v>19.600000000000001</v>
      </c>
      <c r="C175">
        <f t="shared" si="12"/>
        <v>8.1285180572851665</v>
      </c>
      <c r="D175">
        <f t="shared" si="13"/>
        <v>7.0154794520547821</v>
      </c>
      <c r="E175">
        <f t="shared" si="14"/>
        <v>57.025451406540341</v>
      </c>
      <c r="J175">
        <f t="shared" si="11"/>
        <v>1.29860080580589</v>
      </c>
      <c r="K175">
        <f t="shared" si="15"/>
        <v>18.301399194194111</v>
      </c>
    </row>
    <row r="176" spans="1:11" x14ac:dyDescent="0.25">
      <c r="A176">
        <v>22.454545454545453</v>
      </c>
      <c r="B176">
        <v>19.549999999999997</v>
      </c>
      <c r="C176">
        <f t="shared" si="12"/>
        <v>9.037608966376073</v>
      </c>
      <c r="D176">
        <f t="shared" si="13"/>
        <v>6.9654794520547778</v>
      </c>
      <c r="E176">
        <f t="shared" si="14"/>
        <v>62.951279550998557</v>
      </c>
      <c r="J176">
        <f t="shared" si="11"/>
        <v>0.60922689175978562</v>
      </c>
      <c r="K176">
        <f t="shared" si="15"/>
        <v>18.940773108240212</v>
      </c>
    </row>
    <row r="177" spans="1:11" x14ac:dyDescent="0.25">
      <c r="A177">
        <v>27.09090909090909</v>
      </c>
      <c r="B177">
        <v>21.5</v>
      </c>
      <c r="C177">
        <f t="shared" si="12"/>
        <v>13.67397260273971</v>
      </c>
      <c r="D177">
        <f t="shared" si="13"/>
        <v>8.9154794520547807</v>
      </c>
      <c r="E177">
        <f t="shared" si="14"/>
        <v>121.9100217676859</v>
      </c>
      <c r="J177">
        <f t="shared" si="11"/>
        <v>-0.70158006987531607</v>
      </c>
      <c r="K177">
        <f t="shared" si="15"/>
        <v>22.201580069875316</v>
      </c>
    </row>
    <row r="178" spans="1:11" x14ac:dyDescent="0.25">
      <c r="A178">
        <v>15.909090909090908</v>
      </c>
      <c r="B178">
        <v>21.4</v>
      </c>
      <c r="C178">
        <f t="shared" si="12"/>
        <v>2.4921544209215281</v>
      </c>
      <c r="D178">
        <f t="shared" si="13"/>
        <v>8.8154794520547792</v>
      </c>
      <c r="E178">
        <f t="shared" si="14"/>
        <v>21.969536088981208</v>
      </c>
      <c r="J178">
        <f t="shared" si="11"/>
        <v>7.0627190728917029</v>
      </c>
      <c r="K178">
        <f t="shared" si="15"/>
        <v>14.337280927108296</v>
      </c>
    </row>
    <row r="179" spans="1:11" x14ac:dyDescent="0.25">
      <c r="A179">
        <v>24.272727272727273</v>
      </c>
      <c r="B179">
        <v>21.549999999999997</v>
      </c>
      <c r="C179">
        <f t="shared" si="12"/>
        <v>10.855790784557893</v>
      </c>
      <c r="D179">
        <f t="shared" si="13"/>
        <v>8.9654794520547778</v>
      </c>
      <c r="E179">
        <f t="shared" si="14"/>
        <v>97.327369214759401</v>
      </c>
      <c r="J179">
        <f t="shared" si="11"/>
        <v>1.3304790636675854</v>
      </c>
      <c r="K179">
        <f t="shared" si="15"/>
        <v>20.219520936332412</v>
      </c>
    </row>
    <row r="180" spans="1:11" x14ac:dyDescent="0.25">
      <c r="A180">
        <v>27.90909090909091</v>
      </c>
      <c r="B180">
        <v>22.9</v>
      </c>
      <c r="C180">
        <f t="shared" si="12"/>
        <v>14.49215442092153</v>
      </c>
      <c r="D180">
        <f t="shared" si="13"/>
        <v>10.315479452054779</v>
      </c>
      <c r="E180">
        <f t="shared" si="14"/>
        <v>149.49352114502088</v>
      </c>
      <c r="J180">
        <f t="shared" si="11"/>
        <v>0.12298340748318992</v>
      </c>
      <c r="K180">
        <f t="shared" si="15"/>
        <v>22.777016592516809</v>
      </c>
    </row>
    <row r="181" spans="1:11" x14ac:dyDescent="0.25">
      <c r="A181">
        <v>24.181818181818183</v>
      </c>
      <c r="B181">
        <v>23.45</v>
      </c>
      <c r="C181">
        <f t="shared" si="12"/>
        <v>10.764881693648803</v>
      </c>
      <c r="D181">
        <f t="shared" si="13"/>
        <v>10.86547945205478</v>
      </c>
      <c r="E181">
        <f t="shared" si="14"/>
        <v>116.96560084614173</v>
      </c>
      <c r="J181">
        <f t="shared" si="11"/>
        <v>3.2944164550721986</v>
      </c>
      <c r="K181">
        <f t="shared" si="15"/>
        <v>20.155583544927801</v>
      </c>
    </row>
    <row r="182" spans="1:11" x14ac:dyDescent="0.25">
      <c r="A182">
        <v>25.90909090909091</v>
      </c>
      <c r="B182">
        <v>24.1</v>
      </c>
      <c r="C182">
        <f t="shared" si="12"/>
        <v>12.49215442092153</v>
      </c>
      <c r="D182">
        <f t="shared" si="13"/>
        <v>11.515479452054782</v>
      </c>
      <c r="E182">
        <f t="shared" si="14"/>
        <v>143.85314754601717</v>
      </c>
      <c r="J182">
        <f t="shared" si="11"/>
        <v>2.7296060183846116</v>
      </c>
      <c r="K182">
        <f t="shared" si="15"/>
        <v>21.37039398161539</v>
      </c>
    </row>
    <row r="183" spans="1:11" x14ac:dyDescent="0.25">
      <c r="A183">
        <v>22.09090909090909</v>
      </c>
      <c r="B183">
        <v>23.75</v>
      </c>
      <c r="C183">
        <f t="shared" si="12"/>
        <v>8.6739726027397097</v>
      </c>
      <c r="D183">
        <f t="shared" si="13"/>
        <v>11.165479452054781</v>
      </c>
      <c r="E183">
        <f t="shared" si="14"/>
        <v>96.84906286357635</v>
      </c>
      <c r="J183">
        <f t="shared" si="11"/>
        <v>5.0649764573782292</v>
      </c>
      <c r="K183">
        <f t="shared" si="15"/>
        <v>18.685023542621771</v>
      </c>
    </row>
    <row r="184" spans="1:11" x14ac:dyDescent="0.25">
      <c r="A184">
        <v>26.636363636363637</v>
      </c>
      <c r="B184">
        <v>23.2</v>
      </c>
      <c r="C184">
        <f t="shared" si="12"/>
        <v>13.219427148194256</v>
      </c>
      <c r="D184">
        <f t="shared" si="13"/>
        <v>10.61547945205478</v>
      </c>
      <c r="E184">
        <f t="shared" si="14"/>
        <v>140.33055725959125</v>
      </c>
      <c r="J184">
        <f t="shared" si="11"/>
        <v>1.3181068871477315</v>
      </c>
      <c r="K184">
        <f t="shared" si="15"/>
        <v>21.881893112852268</v>
      </c>
    </row>
    <row r="185" spans="1:11" x14ac:dyDescent="0.25">
      <c r="A185">
        <v>29.09090909090909</v>
      </c>
      <c r="B185">
        <v>24.25</v>
      </c>
      <c r="C185">
        <f t="shared" si="12"/>
        <v>15.67397260273971</v>
      </c>
      <c r="D185">
        <f t="shared" si="13"/>
        <v>11.665479452054781</v>
      </c>
      <c r="E185">
        <f t="shared" si="14"/>
        <v>182.84440532932967</v>
      </c>
      <c r="J185">
        <f t="shared" si="11"/>
        <v>0.64179731922326511</v>
      </c>
      <c r="K185">
        <f t="shared" si="15"/>
        <v>23.608202680776735</v>
      </c>
    </row>
    <row r="186" spans="1:11" x14ac:dyDescent="0.25">
      <c r="A186">
        <v>26.636363636363637</v>
      </c>
      <c r="B186">
        <v>24.9</v>
      </c>
      <c r="C186">
        <f t="shared" si="12"/>
        <v>13.219427148194256</v>
      </c>
      <c r="D186">
        <f t="shared" si="13"/>
        <v>12.315479452054779</v>
      </c>
      <c r="E186">
        <f t="shared" si="14"/>
        <v>162.80358341152149</v>
      </c>
      <c r="J186">
        <f t="shared" si="11"/>
        <v>3.0181068871477308</v>
      </c>
      <c r="K186">
        <f t="shared" si="15"/>
        <v>21.881893112852268</v>
      </c>
    </row>
    <row r="187" spans="1:11" x14ac:dyDescent="0.25">
      <c r="A187">
        <v>26.727272727272727</v>
      </c>
      <c r="B187">
        <v>24.05</v>
      </c>
      <c r="C187">
        <f t="shared" si="12"/>
        <v>13.310336239103346</v>
      </c>
      <c r="D187">
        <f t="shared" si="13"/>
        <v>11.465479452054781</v>
      </c>
      <c r="E187">
        <f t="shared" si="14"/>
        <v>152.60938664937953</v>
      </c>
      <c r="J187">
        <f t="shared" si="11"/>
        <v>2.1041694957431218</v>
      </c>
      <c r="K187">
        <f t="shared" si="15"/>
        <v>21.945830504256879</v>
      </c>
    </row>
    <row r="188" spans="1:11" x14ac:dyDescent="0.25">
      <c r="A188">
        <v>28.727272727272727</v>
      </c>
      <c r="B188">
        <v>22.8</v>
      </c>
      <c r="C188">
        <f t="shared" si="12"/>
        <v>15.310336239103346</v>
      </c>
      <c r="D188">
        <f t="shared" si="13"/>
        <v>10.215479452054781</v>
      </c>
      <c r="E188">
        <f t="shared" si="14"/>
        <v>156.40242525460991</v>
      </c>
      <c r="J188">
        <f t="shared" si="11"/>
        <v>-0.55245311515829698</v>
      </c>
      <c r="K188">
        <f t="shared" si="15"/>
        <v>23.352453115158298</v>
      </c>
    </row>
    <row r="189" spans="1:11" x14ac:dyDescent="0.25">
      <c r="A189">
        <v>18</v>
      </c>
      <c r="B189">
        <v>20.100000000000001</v>
      </c>
      <c r="C189">
        <f t="shared" si="12"/>
        <v>4.5830635118306198</v>
      </c>
      <c r="D189">
        <f t="shared" si="13"/>
        <v>7.5154794520547821</v>
      </c>
      <c r="E189">
        <f t="shared" si="14"/>
        <v>34.443919650625048</v>
      </c>
      <c r="J189">
        <f t="shared" si="11"/>
        <v>4.2921590705856758</v>
      </c>
      <c r="K189">
        <f t="shared" si="15"/>
        <v>15.807840929414326</v>
      </c>
    </row>
    <row r="190" spans="1:11" x14ac:dyDescent="0.25">
      <c r="A190">
        <v>30.818181818181817</v>
      </c>
      <c r="B190">
        <v>20.149999999999999</v>
      </c>
      <c r="C190">
        <f t="shared" si="12"/>
        <v>17.401245330012436</v>
      </c>
      <c r="D190">
        <f t="shared" si="13"/>
        <v>7.5654794520547792</v>
      </c>
      <c r="E190">
        <f t="shared" si="14"/>
        <v>131.64876398437326</v>
      </c>
      <c r="J190">
        <f t="shared" si="11"/>
        <v>-4.6730131174643255</v>
      </c>
      <c r="K190">
        <f t="shared" si="15"/>
        <v>24.823013117464324</v>
      </c>
    </row>
    <row r="191" spans="1:11" x14ac:dyDescent="0.25">
      <c r="A191">
        <v>26.818181818181817</v>
      </c>
      <c r="B191">
        <v>19.399999999999999</v>
      </c>
      <c r="C191">
        <f t="shared" si="12"/>
        <v>13.401245330012436</v>
      </c>
      <c r="D191">
        <f t="shared" si="13"/>
        <v>6.8154794520547792</v>
      </c>
      <c r="E191">
        <f t="shared" si="14"/>
        <v>91.335912178644833</v>
      </c>
      <c r="J191">
        <f t="shared" si="11"/>
        <v>-2.6097678956614878</v>
      </c>
      <c r="K191">
        <f t="shared" si="15"/>
        <v>22.009767895661486</v>
      </c>
    </row>
    <row r="192" spans="1:11" x14ac:dyDescent="0.25">
      <c r="A192">
        <v>22.272727272727273</v>
      </c>
      <c r="B192">
        <v>19.7</v>
      </c>
      <c r="C192">
        <f t="shared" si="12"/>
        <v>8.8557907845578931</v>
      </c>
      <c r="D192">
        <f t="shared" si="13"/>
        <v>7.1154794520547799</v>
      </c>
      <c r="E192">
        <f t="shared" si="14"/>
        <v>63.01319735921777</v>
      </c>
      <c r="J192">
        <f t="shared" si="11"/>
        <v>0.88710167456900635</v>
      </c>
      <c r="K192">
        <f t="shared" si="15"/>
        <v>18.812898325430993</v>
      </c>
    </row>
    <row r="193" spans="1:11" x14ac:dyDescent="0.25">
      <c r="A193">
        <v>26.363636363636363</v>
      </c>
      <c r="B193">
        <v>20.299999999999997</v>
      </c>
      <c r="C193">
        <f t="shared" si="12"/>
        <v>12.946699875466983</v>
      </c>
      <c r="D193">
        <f t="shared" si="13"/>
        <v>7.7154794520547778</v>
      </c>
      <c r="E193">
        <f t="shared" si="14"/>
        <v>99.889996861085663</v>
      </c>
      <c r="J193">
        <f t="shared" si="11"/>
        <v>-1.390080938638441</v>
      </c>
      <c r="K193">
        <f t="shared" si="15"/>
        <v>21.690080938638438</v>
      </c>
    </row>
    <row r="194" spans="1:11" x14ac:dyDescent="0.25">
      <c r="A194">
        <v>22.636363636363637</v>
      </c>
      <c r="B194">
        <v>21.05</v>
      </c>
      <c r="C194">
        <f t="shared" si="12"/>
        <v>9.2194271481942565</v>
      </c>
      <c r="D194">
        <f t="shared" si="13"/>
        <v>8.4654794520547814</v>
      </c>
      <c r="E194">
        <f t="shared" si="14"/>
        <v>78.046871082754492</v>
      </c>
      <c r="J194">
        <f t="shared" ref="J194:J257" si="16">B194-K194</f>
        <v>1.9813521089505706</v>
      </c>
      <c r="K194">
        <f t="shared" si="15"/>
        <v>19.06864789104943</v>
      </c>
    </row>
    <row r="195" spans="1:11" x14ac:dyDescent="0.25">
      <c r="A195">
        <v>22.727272727272727</v>
      </c>
      <c r="B195">
        <v>22.3</v>
      </c>
      <c r="C195">
        <f t="shared" ref="C195:C258" si="17">A195-$A$367</f>
        <v>9.3103362391033464</v>
      </c>
      <c r="D195">
        <f t="shared" ref="D195:D258" si="18">B195-$B$367</f>
        <v>9.7154794520547814</v>
      </c>
      <c r="E195">
        <f t="shared" ref="E195:E258" si="19">C195*D195</f>
        <v>90.454380422729557</v>
      </c>
      <c r="J195">
        <f t="shared" si="16"/>
        <v>3.1674147175459595</v>
      </c>
      <c r="K195">
        <f t="shared" ref="K195:K258" si="20">$H$2*A195+$I$2</f>
        <v>19.132585282454041</v>
      </c>
    </row>
    <row r="196" spans="1:11" x14ac:dyDescent="0.25">
      <c r="A196">
        <v>19.363636363636363</v>
      </c>
      <c r="B196">
        <v>25.25</v>
      </c>
      <c r="C196">
        <f t="shared" si="17"/>
        <v>5.9466998754669831</v>
      </c>
      <c r="D196">
        <f t="shared" si="18"/>
        <v>12.665479452054781</v>
      </c>
      <c r="E196">
        <f t="shared" si="19"/>
        <v>75.317805080263796</v>
      </c>
      <c r="J196">
        <f t="shared" si="16"/>
        <v>8.483098199516526</v>
      </c>
      <c r="K196">
        <f t="shared" si="20"/>
        <v>16.766901800483474</v>
      </c>
    </row>
    <row r="197" spans="1:11" x14ac:dyDescent="0.25">
      <c r="A197">
        <v>17.272727272727273</v>
      </c>
      <c r="B197">
        <v>25</v>
      </c>
      <c r="C197">
        <f t="shared" si="17"/>
        <v>3.8557907845578931</v>
      </c>
      <c r="D197">
        <f t="shared" si="18"/>
        <v>12.415479452054781</v>
      </c>
      <c r="E197">
        <f t="shared" si="19"/>
        <v>47.871491257100701</v>
      </c>
      <c r="J197">
        <f t="shared" si="16"/>
        <v>9.7036582018225541</v>
      </c>
      <c r="K197">
        <f t="shared" si="20"/>
        <v>15.296341798177446</v>
      </c>
    </row>
    <row r="198" spans="1:11" x14ac:dyDescent="0.25">
      <c r="A198">
        <v>26.272727272727273</v>
      </c>
      <c r="B198">
        <v>25.5</v>
      </c>
      <c r="C198">
        <f t="shared" si="17"/>
        <v>12.855790784557893</v>
      </c>
      <c r="D198">
        <f t="shared" si="18"/>
        <v>12.915479452054781</v>
      </c>
      <c r="E198">
        <f t="shared" si="19"/>
        <v>166.03870171787267</v>
      </c>
      <c r="J198">
        <f t="shared" si="16"/>
        <v>3.8738564527661694</v>
      </c>
      <c r="K198">
        <f t="shared" si="20"/>
        <v>21.626143547233831</v>
      </c>
    </row>
    <row r="199" spans="1:11" x14ac:dyDescent="0.25">
      <c r="A199">
        <v>12.727272727272727</v>
      </c>
      <c r="B199">
        <v>24.85</v>
      </c>
      <c r="C199">
        <f t="shared" si="17"/>
        <v>-0.6896637608966536</v>
      </c>
      <c r="D199">
        <f t="shared" si="18"/>
        <v>12.265479452054782</v>
      </c>
      <c r="E199">
        <f t="shared" si="19"/>
        <v>-8.4590566881047273</v>
      </c>
      <c r="J199">
        <f t="shared" si="16"/>
        <v>12.750527772053053</v>
      </c>
      <c r="K199">
        <f t="shared" si="20"/>
        <v>12.099472227946949</v>
      </c>
    </row>
    <row r="200" spans="1:11" x14ac:dyDescent="0.25">
      <c r="A200">
        <v>26.181818181818183</v>
      </c>
      <c r="B200">
        <v>18.5</v>
      </c>
      <c r="C200">
        <f t="shared" si="17"/>
        <v>12.764881693648803</v>
      </c>
      <c r="D200">
        <f t="shared" si="18"/>
        <v>5.9154794520547807</v>
      </c>
      <c r="E200">
        <f t="shared" si="19"/>
        <v>75.510395366689721</v>
      </c>
      <c r="J200">
        <f t="shared" si="16"/>
        <v>-3.0622061558292195</v>
      </c>
      <c r="K200">
        <f t="shared" si="20"/>
        <v>21.56220615582922</v>
      </c>
    </row>
    <row r="201" spans="1:11" x14ac:dyDescent="0.25">
      <c r="A201">
        <v>29.818181818181817</v>
      </c>
      <c r="B201">
        <v>18.100000000000001</v>
      </c>
      <c r="C201">
        <f t="shared" si="17"/>
        <v>16.401245330012436</v>
      </c>
      <c r="D201">
        <f t="shared" si="18"/>
        <v>5.5154794520547821</v>
      </c>
      <c r="E201">
        <f t="shared" si="19"/>
        <v>90.460731605793043</v>
      </c>
      <c r="J201">
        <f t="shared" si="16"/>
        <v>-6.0197018120136114</v>
      </c>
      <c r="K201">
        <f t="shared" si="20"/>
        <v>24.119701812013613</v>
      </c>
    </row>
    <row r="202" spans="1:11" x14ac:dyDescent="0.25">
      <c r="A202">
        <v>26.90909090909091</v>
      </c>
      <c r="B202">
        <v>20.55</v>
      </c>
      <c r="C202">
        <f t="shared" si="17"/>
        <v>13.49215442092153</v>
      </c>
      <c r="D202">
        <f t="shared" si="18"/>
        <v>7.9654794520547814</v>
      </c>
      <c r="E202">
        <f t="shared" si="19"/>
        <v>107.47147880380052</v>
      </c>
      <c r="J202">
        <f t="shared" si="16"/>
        <v>-1.5237052870660968</v>
      </c>
      <c r="K202">
        <f t="shared" si="20"/>
        <v>22.073705287066097</v>
      </c>
    </row>
    <row r="203" spans="1:11" x14ac:dyDescent="0.25">
      <c r="A203">
        <v>23.636363636363637</v>
      </c>
      <c r="B203">
        <v>22</v>
      </c>
      <c r="C203">
        <f t="shared" si="17"/>
        <v>10.219427148194256</v>
      </c>
      <c r="D203">
        <f t="shared" si="18"/>
        <v>9.4154794520547807</v>
      </c>
      <c r="E203">
        <f t="shared" si="19"/>
        <v>96.220806325593813</v>
      </c>
      <c r="J203">
        <f t="shared" si="16"/>
        <v>2.2280408034998587</v>
      </c>
      <c r="K203">
        <f t="shared" si="20"/>
        <v>19.771959196500141</v>
      </c>
    </row>
    <row r="204" spans="1:11" x14ac:dyDescent="0.25">
      <c r="A204">
        <v>17.90909090909091</v>
      </c>
      <c r="B204">
        <v>23.75</v>
      </c>
      <c r="C204">
        <f t="shared" si="17"/>
        <v>4.4921544209215298</v>
      </c>
      <c r="D204">
        <f t="shared" si="18"/>
        <v>11.165479452054781</v>
      </c>
      <c r="E204">
        <f t="shared" si="19"/>
        <v>50.157057882256382</v>
      </c>
      <c r="J204">
        <f t="shared" si="16"/>
        <v>8.0060964619902837</v>
      </c>
      <c r="K204">
        <f t="shared" si="20"/>
        <v>15.743903538009716</v>
      </c>
    </row>
    <row r="205" spans="1:11" x14ac:dyDescent="0.25">
      <c r="A205">
        <v>25.272727272727273</v>
      </c>
      <c r="B205">
        <v>23.65</v>
      </c>
      <c r="C205">
        <f t="shared" si="17"/>
        <v>11.855790784557893</v>
      </c>
      <c r="D205">
        <f t="shared" si="18"/>
        <v>11.065479452054779</v>
      </c>
      <c r="E205">
        <f t="shared" si="19"/>
        <v>131.19000931438578</v>
      </c>
      <c r="J205">
        <f t="shared" si="16"/>
        <v>2.7271677582168792</v>
      </c>
      <c r="K205">
        <f t="shared" si="20"/>
        <v>20.922832241783119</v>
      </c>
    </row>
    <row r="206" spans="1:11" x14ac:dyDescent="0.25">
      <c r="A206">
        <v>22</v>
      </c>
      <c r="B206">
        <v>23.95</v>
      </c>
      <c r="C206">
        <f t="shared" si="17"/>
        <v>8.5830635118306198</v>
      </c>
      <c r="D206">
        <f t="shared" si="18"/>
        <v>11.36547945205478</v>
      </c>
      <c r="E206">
        <f t="shared" si="19"/>
        <v>97.550631979392051</v>
      </c>
      <c r="J206">
        <f t="shared" si="16"/>
        <v>5.328913848782836</v>
      </c>
      <c r="K206">
        <f t="shared" si="20"/>
        <v>18.621086151217163</v>
      </c>
    </row>
    <row r="207" spans="1:11" x14ac:dyDescent="0.25">
      <c r="A207">
        <v>29.636363636363637</v>
      </c>
      <c r="B207">
        <v>22.35</v>
      </c>
      <c r="C207">
        <f t="shared" si="17"/>
        <v>16.219427148194256</v>
      </c>
      <c r="D207">
        <f t="shared" si="18"/>
        <v>9.7654794520547821</v>
      </c>
      <c r="E207">
        <f t="shared" si="19"/>
        <v>158.3904825397905</v>
      </c>
      <c r="J207">
        <f t="shared" si="16"/>
        <v>-1.6418270292043928</v>
      </c>
      <c r="K207">
        <f t="shared" si="20"/>
        <v>23.991827029204394</v>
      </c>
    </row>
    <row r="208" spans="1:11" x14ac:dyDescent="0.25">
      <c r="A208">
        <v>23.363636363636363</v>
      </c>
      <c r="B208">
        <v>21.4</v>
      </c>
      <c r="C208">
        <f t="shared" si="17"/>
        <v>9.9466998754669831</v>
      </c>
      <c r="D208">
        <f t="shared" si="18"/>
        <v>8.8154794520547792</v>
      </c>
      <c r="E208">
        <f t="shared" si="19"/>
        <v>87.684928367935015</v>
      </c>
      <c r="J208">
        <f t="shared" si="16"/>
        <v>1.8198529777136869</v>
      </c>
      <c r="K208">
        <f t="shared" si="20"/>
        <v>19.580147022286312</v>
      </c>
    </row>
    <row r="209" spans="1:11" x14ac:dyDescent="0.25">
      <c r="A209">
        <v>23.818181818181817</v>
      </c>
      <c r="B209">
        <v>22.45</v>
      </c>
      <c r="C209">
        <f t="shared" si="17"/>
        <v>10.401245330012436</v>
      </c>
      <c r="D209">
        <f t="shared" si="18"/>
        <v>9.8654794520547799</v>
      </c>
      <c r="E209">
        <f t="shared" si="19"/>
        <v>102.61327207901843</v>
      </c>
      <c r="J209">
        <f t="shared" si="16"/>
        <v>2.5501660206906394</v>
      </c>
      <c r="K209">
        <f t="shared" si="20"/>
        <v>19.89983397930936</v>
      </c>
    </row>
    <row r="210" spans="1:11" x14ac:dyDescent="0.25">
      <c r="A210">
        <v>26.727272727272727</v>
      </c>
      <c r="B210">
        <v>24.4</v>
      </c>
      <c r="C210">
        <f t="shared" si="17"/>
        <v>13.310336239103346</v>
      </c>
      <c r="D210">
        <f t="shared" si="18"/>
        <v>11.815479452054779</v>
      </c>
      <c r="E210">
        <f t="shared" si="19"/>
        <v>157.26800433306568</v>
      </c>
      <c r="J210">
        <f t="shared" si="16"/>
        <v>2.4541694957431197</v>
      </c>
      <c r="K210">
        <f t="shared" si="20"/>
        <v>21.945830504256879</v>
      </c>
    </row>
    <row r="211" spans="1:11" x14ac:dyDescent="0.25">
      <c r="A211">
        <v>25.818181818181817</v>
      </c>
      <c r="B211">
        <v>24.4</v>
      </c>
      <c r="C211">
        <f t="shared" si="17"/>
        <v>12.401245330012436</v>
      </c>
      <c r="D211">
        <f t="shared" si="18"/>
        <v>11.815479452054779</v>
      </c>
      <c r="E211">
        <f t="shared" si="19"/>
        <v>146.52665937665222</v>
      </c>
      <c r="J211">
        <f t="shared" si="16"/>
        <v>3.0935434097892198</v>
      </c>
      <c r="K211">
        <f t="shared" si="20"/>
        <v>21.306456590210779</v>
      </c>
    </row>
    <row r="212" spans="1:11" x14ac:dyDescent="0.25">
      <c r="A212">
        <v>23.363636363636363</v>
      </c>
      <c r="B212">
        <v>25</v>
      </c>
      <c r="C212">
        <f t="shared" si="17"/>
        <v>9.9466998754669831</v>
      </c>
      <c r="D212">
        <f t="shared" si="18"/>
        <v>12.415479452054781</v>
      </c>
      <c r="E212">
        <f t="shared" si="19"/>
        <v>123.49304791961617</v>
      </c>
      <c r="J212">
        <f t="shared" si="16"/>
        <v>5.4198529777136883</v>
      </c>
      <c r="K212">
        <f t="shared" si="20"/>
        <v>19.580147022286312</v>
      </c>
    </row>
    <row r="213" spans="1:11" x14ac:dyDescent="0.25">
      <c r="A213">
        <v>14.727272727272727</v>
      </c>
      <c r="B213">
        <v>24.7</v>
      </c>
      <c r="C213">
        <f t="shared" si="17"/>
        <v>1.3103362391033464</v>
      </c>
      <c r="D213">
        <f t="shared" si="18"/>
        <v>12.11547945205478</v>
      </c>
      <c r="E213">
        <f t="shared" si="19"/>
        <v>15.875351780139333</v>
      </c>
      <c r="J213">
        <f t="shared" si="16"/>
        <v>11.193905161151632</v>
      </c>
      <c r="K213">
        <f t="shared" si="20"/>
        <v>13.506094838848368</v>
      </c>
    </row>
    <row r="214" spans="1:11" x14ac:dyDescent="0.25">
      <c r="A214">
        <v>23.90909090909091</v>
      </c>
      <c r="B214">
        <v>25.25</v>
      </c>
      <c r="C214">
        <f t="shared" si="17"/>
        <v>10.49215442092153</v>
      </c>
      <c r="D214">
        <f t="shared" si="18"/>
        <v>12.665479452054781</v>
      </c>
      <c r="E214">
        <f t="shared" si="19"/>
        <v>132.88816622596735</v>
      </c>
      <c r="J214">
        <f t="shared" si="16"/>
        <v>5.286228629286029</v>
      </c>
      <c r="K214">
        <f t="shared" si="20"/>
        <v>19.963771370713971</v>
      </c>
    </row>
    <row r="215" spans="1:11" x14ac:dyDescent="0.25">
      <c r="A215">
        <v>17.818181818181817</v>
      </c>
      <c r="B215">
        <v>24</v>
      </c>
      <c r="C215">
        <f t="shared" si="17"/>
        <v>4.4012453300124363</v>
      </c>
      <c r="D215">
        <f t="shared" si="18"/>
        <v>11.415479452054781</v>
      </c>
      <c r="E215">
        <f t="shared" si="19"/>
        <v>50.242325628209031</v>
      </c>
      <c r="J215">
        <f t="shared" si="16"/>
        <v>8.3200338533948965</v>
      </c>
      <c r="K215">
        <f t="shared" si="20"/>
        <v>15.679966146605103</v>
      </c>
    </row>
    <row r="216" spans="1:11" x14ac:dyDescent="0.25">
      <c r="A216">
        <v>5.1818181818181817</v>
      </c>
      <c r="B216">
        <v>18.25</v>
      </c>
      <c r="C216">
        <f t="shared" si="17"/>
        <v>-8.2351183063511986</v>
      </c>
      <c r="D216">
        <f t="shared" si="18"/>
        <v>5.6654794520547807</v>
      </c>
      <c r="E216">
        <f t="shared" si="19"/>
        <v>-46.655893549872879</v>
      </c>
      <c r="J216">
        <f t="shared" si="16"/>
        <v>11.457331258635675</v>
      </c>
      <c r="K216">
        <f t="shared" si="20"/>
        <v>6.7926687413643254</v>
      </c>
    </row>
    <row r="217" spans="1:11" x14ac:dyDescent="0.25">
      <c r="A217">
        <v>27.181818181818183</v>
      </c>
      <c r="B217">
        <v>21.4</v>
      </c>
      <c r="C217">
        <f t="shared" si="17"/>
        <v>13.764881693648803</v>
      </c>
      <c r="D217">
        <f t="shared" si="18"/>
        <v>8.8154794520547792</v>
      </c>
      <c r="E217">
        <f t="shared" si="19"/>
        <v>121.34403173032601</v>
      </c>
      <c r="J217">
        <f t="shared" si="16"/>
        <v>-0.86551746127992857</v>
      </c>
      <c r="K217">
        <f t="shared" si="20"/>
        <v>22.265517461279927</v>
      </c>
    </row>
    <row r="218" spans="1:11" x14ac:dyDescent="0.25">
      <c r="A218">
        <v>26.545454545454547</v>
      </c>
      <c r="B218">
        <v>21.799999999999997</v>
      </c>
      <c r="C218">
        <f t="shared" si="17"/>
        <v>13.128518057285167</v>
      </c>
      <c r="D218">
        <f t="shared" si="18"/>
        <v>9.2154794520547778</v>
      </c>
      <c r="E218">
        <f t="shared" si="19"/>
        <v>120.98558839284156</v>
      </c>
      <c r="J218">
        <f t="shared" si="16"/>
        <v>-1.7955721447663109E-2</v>
      </c>
      <c r="K218">
        <f t="shared" si="20"/>
        <v>21.81795572144766</v>
      </c>
    </row>
    <row r="219" spans="1:11" x14ac:dyDescent="0.25">
      <c r="A219">
        <v>24.727272727272727</v>
      </c>
      <c r="B219">
        <v>23.5</v>
      </c>
      <c r="C219">
        <f t="shared" si="17"/>
        <v>11.310336239103346</v>
      </c>
      <c r="D219">
        <f t="shared" si="18"/>
        <v>10.915479452054781</v>
      </c>
      <c r="E219">
        <f t="shared" si="19"/>
        <v>123.45774281376312</v>
      </c>
      <c r="J219">
        <f t="shared" si="16"/>
        <v>2.96079210664454</v>
      </c>
      <c r="K219">
        <f t="shared" si="20"/>
        <v>20.53920789335546</v>
      </c>
    </row>
    <row r="220" spans="1:11" x14ac:dyDescent="0.25">
      <c r="A220">
        <v>21.818181818181817</v>
      </c>
      <c r="B220">
        <v>24.75</v>
      </c>
      <c r="C220">
        <f t="shared" si="17"/>
        <v>8.4012453300124363</v>
      </c>
      <c r="D220">
        <f t="shared" si="18"/>
        <v>12.165479452054781</v>
      </c>
      <c r="E220">
        <f t="shared" si="19"/>
        <v>102.20517743393748</v>
      </c>
      <c r="J220">
        <f t="shared" si="16"/>
        <v>6.2567886315920589</v>
      </c>
      <c r="K220">
        <f t="shared" si="20"/>
        <v>18.493211368407941</v>
      </c>
    </row>
    <row r="221" spans="1:11" x14ac:dyDescent="0.25">
      <c r="A221">
        <v>15.090909090909092</v>
      </c>
      <c r="B221">
        <v>23.55</v>
      </c>
      <c r="C221">
        <f t="shared" si="17"/>
        <v>1.6739726027397115</v>
      </c>
      <c r="D221">
        <f t="shared" si="18"/>
        <v>10.965479452054781</v>
      </c>
      <c r="E221">
        <f t="shared" si="19"/>
        <v>18.355912178644967</v>
      </c>
      <c r="J221">
        <f t="shared" si="16"/>
        <v>9.7881555955331923</v>
      </c>
      <c r="K221">
        <f t="shared" si="20"/>
        <v>13.761844404466808</v>
      </c>
    </row>
    <row r="222" spans="1:11" x14ac:dyDescent="0.25">
      <c r="A222">
        <v>20.09090909090909</v>
      </c>
      <c r="B222">
        <v>23.7</v>
      </c>
      <c r="C222">
        <f t="shared" si="17"/>
        <v>6.6739726027397097</v>
      </c>
      <c r="D222">
        <f t="shared" si="18"/>
        <v>11.11547945205478</v>
      </c>
      <c r="E222">
        <f t="shared" si="19"/>
        <v>74.184405329329806</v>
      </c>
      <c r="J222">
        <f t="shared" si="16"/>
        <v>6.4215990682796473</v>
      </c>
      <c r="K222">
        <f t="shared" si="20"/>
        <v>17.278400931720352</v>
      </c>
    </row>
    <row r="223" spans="1:11" x14ac:dyDescent="0.25">
      <c r="A223">
        <v>19.363636363636363</v>
      </c>
      <c r="B223">
        <v>21.7</v>
      </c>
      <c r="C223">
        <f t="shared" si="17"/>
        <v>5.9466998754669831</v>
      </c>
      <c r="D223">
        <f t="shared" si="18"/>
        <v>9.1154794520547799</v>
      </c>
      <c r="E223">
        <f t="shared" si="19"/>
        <v>54.207020522356004</v>
      </c>
      <c r="J223">
        <f t="shared" si="16"/>
        <v>4.9330981995165253</v>
      </c>
      <c r="K223">
        <f t="shared" si="20"/>
        <v>16.766901800483474</v>
      </c>
    </row>
    <row r="224" spans="1:11" x14ac:dyDescent="0.25">
      <c r="A224">
        <v>25.818181818181817</v>
      </c>
      <c r="B224">
        <v>23.15</v>
      </c>
      <c r="C224">
        <f t="shared" si="17"/>
        <v>12.401245330012436</v>
      </c>
      <c r="D224">
        <f t="shared" si="18"/>
        <v>10.565479452054779</v>
      </c>
      <c r="E224">
        <f t="shared" si="19"/>
        <v>131.02510271413669</v>
      </c>
      <c r="J224">
        <f t="shared" si="16"/>
        <v>1.8435434097892198</v>
      </c>
      <c r="K224">
        <f t="shared" si="20"/>
        <v>21.306456590210779</v>
      </c>
    </row>
    <row r="225" spans="1:11" x14ac:dyDescent="0.25">
      <c r="A225">
        <v>22.454545454545453</v>
      </c>
      <c r="B225">
        <v>23.55</v>
      </c>
      <c r="C225">
        <f t="shared" si="17"/>
        <v>9.037608966376073</v>
      </c>
      <c r="D225">
        <f t="shared" si="18"/>
        <v>10.965479452054781</v>
      </c>
      <c r="E225">
        <f t="shared" si="19"/>
        <v>99.101715416502884</v>
      </c>
      <c r="J225">
        <f t="shared" si="16"/>
        <v>4.6092268917597892</v>
      </c>
      <c r="K225">
        <f t="shared" si="20"/>
        <v>18.940773108240212</v>
      </c>
    </row>
    <row r="226" spans="1:11" x14ac:dyDescent="0.25">
      <c r="A226">
        <v>22.454545454545453</v>
      </c>
      <c r="B226">
        <v>24.1</v>
      </c>
      <c r="C226">
        <f t="shared" si="17"/>
        <v>9.037608966376073</v>
      </c>
      <c r="D226">
        <f t="shared" si="18"/>
        <v>11.515479452054782</v>
      </c>
      <c r="E226">
        <f t="shared" si="19"/>
        <v>104.07240034800972</v>
      </c>
      <c r="J226">
        <f t="shared" si="16"/>
        <v>5.1592268917597899</v>
      </c>
      <c r="K226">
        <f t="shared" si="20"/>
        <v>18.940773108240212</v>
      </c>
    </row>
    <row r="227" spans="1:11" x14ac:dyDescent="0.25">
      <c r="A227">
        <v>16.818181818181817</v>
      </c>
      <c r="B227">
        <v>23.9</v>
      </c>
      <c r="C227">
        <f t="shared" si="17"/>
        <v>3.4012453300124363</v>
      </c>
      <c r="D227">
        <f t="shared" si="18"/>
        <v>11.315479452054779</v>
      </c>
      <c r="E227">
        <f t="shared" si="19"/>
        <v>38.486721643152997</v>
      </c>
      <c r="J227">
        <f t="shared" si="16"/>
        <v>8.9233451588456028</v>
      </c>
      <c r="K227">
        <f t="shared" si="20"/>
        <v>14.976654841154396</v>
      </c>
    </row>
    <row r="228" spans="1:11" x14ac:dyDescent="0.25">
      <c r="A228">
        <v>21</v>
      </c>
      <c r="B228">
        <v>24.5</v>
      </c>
      <c r="C228">
        <f t="shared" si="17"/>
        <v>7.5830635118306198</v>
      </c>
      <c r="D228">
        <f t="shared" si="18"/>
        <v>11.915479452054781</v>
      </c>
      <c r="E228">
        <f t="shared" si="19"/>
        <v>90.355837458844107</v>
      </c>
      <c r="J228">
        <f t="shared" si="16"/>
        <v>6.5822251542335479</v>
      </c>
      <c r="K228">
        <f t="shared" si="20"/>
        <v>17.917774845766452</v>
      </c>
    </row>
    <row r="229" spans="1:11" x14ac:dyDescent="0.25">
      <c r="A229">
        <v>22.545454545454547</v>
      </c>
      <c r="B229">
        <v>24.95</v>
      </c>
      <c r="C229">
        <f t="shared" si="17"/>
        <v>9.1285180572851665</v>
      </c>
      <c r="D229">
        <f t="shared" si="18"/>
        <v>12.36547945205478</v>
      </c>
      <c r="E229">
        <f t="shared" si="19"/>
        <v>112.87850246507074</v>
      </c>
      <c r="J229">
        <f t="shared" si="16"/>
        <v>5.9452895003551767</v>
      </c>
      <c r="K229">
        <f t="shared" si="20"/>
        <v>19.004710499644823</v>
      </c>
    </row>
    <row r="230" spans="1:11" x14ac:dyDescent="0.25">
      <c r="A230">
        <v>24.09090909090909</v>
      </c>
      <c r="B230">
        <v>25.950000000000003</v>
      </c>
      <c r="C230">
        <f t="shared" si="17"/>
        <v>10.67397260273971</v>
      </c>
      <c r="D230">
        <f t="shared" si="18"/>
        <v>13.365479452054783</v>
      </c>
      <c r="E230">
        <f t="shared" si="19"/>
        <v>142.6627614937133</v>
      </c>
      <c r="J230">
        <f t="shared" si="16"/>
        <v>5.8583538464768132</v>
      </c>
      <c r="K230">
        <f t="shared" si="20"/>
        <v>20.09164615352319</v>
      </c>
    </row>
    <row r="231" spans="1:11" x14ac:dyDescent="0.25">
      <c r="A231">
        <v>24.272727272727273</v>
      </c>
      <c r="B231">
        <v>26.05</v>
      </c>
      <c r="C231">
        <f t="shared" si="17"/>
        <v>10.855790784557893</v>
      </c>
      <c r="D231">
        <f t="shared" si="18"/>
        <v>13.465479452054781</v>
      </c>
      <c r="E231">
        <f t="shared" si="19"/>
        <v>146.17842774526997</v>
      </c>
      <c r="J231">
        <f t="shared" si="16"/>
        <v>5.8304790636675889</v>
      </c>
      <c r="K231">
        <f t="shared" si="20"/>
        <v>20.219520936332412</v>
      </c>
    </row>
    <row r="232" spans="1:11" x14ac:dyDescent="0.25">
      <c r="A232">
        <v>23.181818181818183</v>
      </c>
      <c r="B232">
        <v>26.55</v>
      </c>
      <c r="C232">
        <f t="shared" si="17"/>
        <v>9.7648816936488032</v>
      </c>
      <c r="D232">
        <f t="shared" si="18"/>
        <v>13.965479452054781</v>
      </c>
      <c r="E232">
        <f t="shared" si="19"/>
        <v>136.37125464439825</v>
      </c>
      <c r="J232">
        <f t="shared" si="16"/>
        <v>7.0977277605229077</v>
      </c>
      <c r="K232">
        <f t="shared" si="20"/>
        <v>19.452272239477093</v>
      </c>
    </row>
    <row r="233" spans="1:11" x14ac:dyDescent="0.25">
      <c r="A233">
        <v>23</v>
      </c>
      <c r="B233">
        <v>26.4</v>
      </c>
      <c r="C233">
        <f t="shared" si="17"/>
        <v>9.5830635118306198</v>
      </c>
      <c r="D233">
        <f t="shared" si="18"/>
        <v>13.815479452054779</v>
      </c>
      <c r="E233">
        <f t="shared" si="19"/>
        <v>132.39461703543185</v>
      </c>
      <c r="J233">
        <f t="shared" si="16"/>
        <v>7.0756025433321277</v>
      </c>
      <c r="K233">
        <f t="shared" si="20"/>
        <v>19.324397456667871</v>
      </c>
    </row>
    <row r="234" spans="1:11" x14ac:dyDescent="0.25">
      <c r="A234">
        <v>15</v>
      </c>
      <c r="B234">
        <v>25.35</v>
      </c>
      <c r="C234">
        <f t="shared" si="17"/>
        <v>1.5830635118306198</v>
      </c>
      <c r="D234">
        <f t="shared" si="18"/>
        <v>12.765479452054782</v>
      </c>
      <c r="E234">
        <f t="shared" si="19"/>
        <v>20.20856473157146</v>
      </c>
      <c r="J234">
        <f t="shared" si="16"/>
        <v>11.652092986937804</v>
      </c>
      <c r="K234">
        <f t="shared" si="20"/>
        <v>13.697907013062197</v>
      </c>
    </row>
    <row r="235" spans="1:11" x14ac:dyDescent="0.25">
      <c r="A235">
        <v>21</v>
      </c>
      <c r="B235">
        <v>24.5</v>
      </c>
      <c r="C235">
        <f t="shared" si="17"/>
        <v>7.5830635118306198</v>
      </c>
      <c r="D235">
        <f t="shared" si="18"/>
        <v>11.915479452054781</v>
      </c>
      <c r="E235">
        <f t="shared" si="19"/>
        <v>90.355837458844107</v>
      </c>
      <c r="J235">
        <f t="shared" si="16"/>
        <v>6.5822251542335479</v>
      </c>
      <c r="K235">
        <f t="shared" si="20"/>
        <v>17.917774845766452</v>
      </c>
    </row>
    <row r="236" spans="1:11" x14ac:dyDescent="0.25">
      <c r="A236">
        <v>19.363636363636363</v>
      </c>
      <c r="B236">
        <v>24</v>
      </c>
      <c r="C236">
        <f t="shared" si="17"/>
        <v>5.9466998754669831</v>
      </c>
      <c r="D236">
        <f t="shared" si="18"/>
        <v>11.415479452054781</v>
      </c>
      <c r="E236">
        <f t="shared" si="19"/>
        <v>67.884430235930068</v>
      </c>
      <c r="J236">
        <f t="shared" si="16"/>
        <v>7.233098199516526</v>
      </c>
      <c r="K236">
        <f t="shared" si="20"/>
        <v>16.766901800483474</v>
      </c>
    </row>
    <row r="237" spans="1:11" x14ac:dyDescent="0.25">
      <c r="A237">
        <v>18.90909090909091</v>
      </c>
      <c r="B237">
        <v>22.95</v>
      </c>
      <c r="C237">
        <f t="shared" si="17"/>
        <v>5.4921544209215298</v>
      </c>
      <c r="D237">
        <f t="shared" si="18"/>
        <v>10.36547945205478</v>
      </c>
      <c r="E237">
        <f t="shared" si="19"/>
        <v>56.928813797573937</v>
      </c>
      <c r="J237">
        <f t="shared" si="16"/>
        <v>6.5027851565395736</v>
      </c>
      <c r="K237">
        <f t="shared" si="20"/>
        <v>16.447214843460426</v>
      </c>
    </row>
    <row r="238" spans="1:11" x14ac:dyDescent="0.25">
      <c r="A238">
        <v>19.90909090909091</v>
      </c>
      <c r="B238">
        <v>23.1</v>
      </c>
      <c r="C238">
        <f t="shared" si="17"/>
        <v>6.4921544209215298</v>
      </c>
      <c r="D238">
        <f t="shared" si="18"/>
        <v>10.515479452054782</v>
      </c>
      <c r="E238">
        <f t="shared" si="19"/>
        <v>68.268116412766958</v>
      </c>
      <c r="J238">
        <f t="shared" si="16"/>
        <v>5.9494738510888681</v>
      </c>
      <c r="K238">
        <f t="shared" si="20"/>
        <v>17.150526148911133</v>
      </c>
    </row>
    <row r="239" spans="1:11" x14ac:dyDescent="0.25">
      <c r="A239">
        <v>16</v>
      </c>
      <c r="B239">
        <v>24.5</v>
      </c>
      <c r="C239">
        <f t="shared" si="17"/>
        <v>2.5830635118306198</v>
      </c>
      <c r="D239">
        <f t="shared" si="18"/>
        <v>11.915479452054781</v>
      </c>
      <c r="E239">
        <f t="shared" si="19"/>
        <v>30.778440198570209</v>
      </c>
      <c r="J239">
        <f t="shared" si="16"/>
        <v>10.098781681487093</v>
      </c>
      <c r="K239">
        <f t="shared" si="20"/>
        <v>14.401218318512907</v>
      </c>
    </row>
    <row r="240" spans="1:11" x14ac:dyDescent="0.25">
      <c r="A240">
        <v>21.636363636363637</v>
      </c>
      <c r="B240">
        <v>24.5</v>
      </c>
      <c r="C240">
        <f t="shared" si="17"/>
        <v>8.2194271481942565</v>
      </c>
      <c r="D240">
        <f t="shared" si="18"/>
        <v>11.915479452054781</v>
      </c>
      <c r="E240">
        <f t="shared" si="19"/>
        <v>97.938415291969889</v>
      </c>
      <c r="J240">
        <f t="shared" si="16"/>
        <v>6.1346634144012775</v>
      </c>
      <c r="K240">
        <f t="shared" si="20"/>
        <v>18.365336585598723</v>
      </c>
    </row>
    <row r="241" spans="1:11" x14ac:dyDescent="0.25">
      <c r="A241">
        <v>21</v>
      </c>
      <c r="B241">
        <v>24.4</v>
      </c>
      <c r="C241">
        <f t="shared" si="17"/>
        <v>7.5830635118306198</v>
      </c>
      <c r="D241">
        <f t="shared" si="18"/>
        <v>11.815479452054779</v>
      </c>
      <c r="E241">
        <f t="shared" si="19"/>
        <v>89.597531107661041</v>
      </c>
      <c r="J241">
        <f t="shared" si="16"/>
        <v>6.4822251542335465</v>
      </c>
      <c r="K241">
        <f t="shared" si="20"/>
        <v>17.917774845766452</v>
      </c>
    </row>
    <row r="242" spans="1:11" x14ac:dyDescent="0.25">
      <c r="A242">
        <v>19.454545454545453</v>
      </c>
      <c r="B242">
        <v>24.15</v>
      </c>
      <c r="C242">
        <f t="shared" si="17"/>
        <v>6.037608966376073</v>
      </c>
      <c r="D242">
        <f t="shared" si="18"/>
        <v>11.565479452054779</v>
      </c>
      <c r="E242">
        <f t="shared" si="19"/>
        <v>69.827842440164162</v>
      </c>
      <c r="J242">
        <f t="shared" si="16"/>
        <v>7.319160808111917</v>
      </c>
      <c r="K242">
        <f t="shared" si="20"/>
        <v>16.830839191888082</v>
      </c>
    </row>
    <row r="243" spans="1:11" x14ac:dyDescent="0.25">
      <c r="A243">
        <v>9.7272727272727266</v>
      </c>
      <c r="B243">
        <v>18.7</v>
      </c>
      <c r="C243">
        <f t="shared" si="17"/>
        <v>-3.6896637608966536</v>
      </c>
      <c r="D243">
        <f t="shared" si="18"/>
        <v>6.1154794520547799</v>
      </c>
      <c r="E243">
        <f t="shared" si="19"/>
        <v>-22.564062914754647</v>
      </c>
      <c r="J243">
        <f t="shared" si="16"/>
        <v>8.7104616884051786</v>
      </c>
      <c r="K243">
        <f t="shared" si="20"/>
        <v>9.9895383115948206</v>
      </c>
    </row>
    <row r="244" spans="1:11" x14ac:dyDescent="0.25">
      <c r="A244">
        <v>22</v>
      </c>
      <c r="B244">
        <v>20.2</v>
      </c>
      <c r="C244">
        <f t="shared" si="17"/>
        <v>8.5830635118306198</v>
      </c>
      <c r="D244">
        <f t="shared" si="18"/>
        <v>7.6154794520547799</v>
      </c>
      <c r="E244">
        <f t="shared" si="19"/>
        <v>65.36414381002723</v>
      </c>
      <c r="J244">
        <f t="shared" si="16"/>
        <v>1.578913848782836</v>
      </c>
      <c r="K244">
        <f t="shared" si="20"/>
        <v>18.621086151217163</v>
      </c>
    </row>
    <row r="245" spans="1:11" x14ac:dyDescent="0.25">
      <c r="A245">
        <v>20.545454545454547</v>
      </c>
      <c r="B245">
        <v>22.049999999999997</v>
      </c>
      <c r="C245">
        <f t="shared" si="17"/>
        <v>7.1285180572851665</v>
      </c>
      <c r="D245">
        <f t="shared" si="18"/>
        <v>9.4654794520547778</v>
      </c>
      <c r="E245">
        <f t="shared" si="19"/>
        <v>67.474841194834184</v>
      </c>
      <c r="J245">
        <f t="shared" si="16"/>
        <v>4.4519121112565934</v>
      </c>
      <c r="K245">
        <f t="shared" si="20"/>
        <v>17.598087888743404</v>
      </c>
    </row>
    <row r="246" spans="1:11" x14ac:dyDescent="0.25">
      <c r="A246">
        <v>17.272727272727273</v>
      </c>
      <c r="B246">
        <v>22.9</v>
      </c>
      <c r="C246">
        <f t="shared" si="17"/>
        <v>3.8557907845578931</v>
      </c>
      <c r="D246">
        <f t="shared" si="18"/>
        <v>10.315479452054779</v>
      </c>
      <c r="E246">
        <f t="shared" si="19"/>
        <v>39.774330609529123</v>
      </c>
      <c r="J246">
        <f t="shared" si="16"/>
        <v>7.6036582018225527</v>
      </c>
      <c r="K246">
        <f t="shared" si="20"/>
        <v>15.296341798177446</v>
      </c>
    </row>
    <row r="247" spans="1:11" x14ac:dyDescent="0.25">
      <c r="A247">
        <v>9.9090909090909083</v>
      </c>
      <c r="B247">
        <v>22.7</v>
      </c>
      <c r="C247">
        <f t="shared" si="17"/>
        <v>-3.5078455790784719</v>
      </c>
      <c r="D247">
        <f t="shared" si="18"/>
        <v>10.11547945205478</v>
      </c>
      <c r="E247">
        <f t="shared" si="19"/>
        <v>-35.483539876149486</v>
      </c>
      <c r="J247">
        <f t="shared" si="16"/>
        <v>12.582586905595958</v>
      </c>
      <c r="K247">
        <f t="shared" si="20"/>
        <v>10.117413094404041</v>
      </c>
    </row>
    <row r="248" spans="1:11" x14ac:dyDescent="0.25">
      <c r="A248">
        <v>10.909090909090908</v>
      </c>
      <c r="B248">
        <v>22.85</v>
      </c>
      <c r="C248">
        <f t="shared" si="17"/>
        <v>-2.5078455790784719</v>
      </c>
      <c r="D248">
        <f t="shared" si="18"/>
        <v>10.265479452054782</v>
      </c>
      <c r="E248">
        <f t="shared" si="19"/>
        <v>-25.744237260956481</v>
      </c>
      <c r="J248">
        <f t="shared" si="16"/>
        <v>12.029275600145251</v>
      </c>
      <c r="K248">
        <f t="shared" si="20"/>
        <v>10.82072439985475</v>
      </c>
    </row>
    <row r="249" spans="1:11" x14ac:dyDescent="0.25">
      <c r="A249">
        <v>23.181818181818183</v>
      </c>
      <c r="B249">
        <v>20.2</v>
      </c>
      <c r="C249">
        <f t="shared" si="17"/>
        <v>9.7648816936488032</v>
      </c>
      <c r="D249">
        <f t="shared" si="18"/>
        <v>7.6154794520547799</v>
      </c>
      <c r="E249">
        <f t="shared" si="19"/>
        <v>74.364255889728341</v>
      </c>
      <c r="J249">
        <f t="shared" si="16"/>
        <v>0.74772776052290624</v>
      </c>
      <c r="K249">
        <f t="shared" si="20"/>
        <v>19.452272239477093</v>
      </c>
    </row>
    <row r="250" spans="1:11" x14ac:dyDescent="0.25">
      <c r="A250">
        <v>22</v>
      </c>
      <c r="B250">
        <v>16.7</v>
      </c>
      <c r="C250">
        <f t="shared" si="17"/>
        <v>8.5830635118306198</v>
      </c>
      <c r="D250">
        <f t="shared" si="18"/>
        <v>4.1154794520547799</v>
      </c>
      <c r="E250">
        <f t="shared" si="19"/>
        <v>35.323421518620052</v>
      </c>
      <c r="J250">
        <f t="shared" si="16"/>
        <v>-1.921086151217164</v>
      </c>
      <c r="K250">
        <f t="shared" si="20"/>
        <v>18.621086151217163</v>
      </c>
    </row>
    <row r="251" spans="1:11" x14ac:dyDescent="0.25">
      <c r="A251">
        <v>21.09090909090909</v>
      </c>
      <c r="B251">
        <v>16.850000000000001</v>
      </c>
      <c r="C251">
        <f t="shared" si="17"/>
        <v>7.6739726027397097</v>
      </c>
      <c r="D251">
        <f t="shared" si="18"/>
        <v>4.2654794520547821</v>
      </c>
      <c r="E251">
        <f t="shared" si="19"/>
        <v>32.733172452617588</v>
      </c>
      <c r="J251">
        <f t="shared" si="16"/>
        <v>-1.1317122371710582</v>
      </c>
      <c r="K251">
        <f t="shared" si="20"/>
        <v>17.98171223717106</v>
      </c>
    </row>
    <row r="252" spans="1:11" x14ac:dyDescent="0.25">
      <c r="A252">
        <v>19.454545454545453</v>
      </c>
      <c r="B252">
        <v>17.350000000000001</v>
      </c>
      <c r="C252">
        <f t="shared" si="17"/>
        <v>6.037608966376073</v>
      </c>
      <c r="D252">
        <f t="shared" si="18"/>
        <v>4.7654794520547821</v>
      </c>
      <c r="E252">
        <f t="shared" si="19"/>
        <v>28.772101468806888</v>
      </c>
      <c r="J252">
        <f t="shared" si="16"/>
        <v>0.51916080811191989</v>
      </c>
      <c r="K252">
        <f t="shared" si="20"/>
        <v>16.830839191888082</v>
      </c>
    </row>
    <row r="253" spans="1:11" x14ac:dyDescent="0.25">
      <c r="A253">
        <v>12.818181818181818</v>
      </c>
      <c r="B253">
        <v>18.7</v>
      </c>
      <c r="C253">
        <f t="shared" si="17"/>
        <v>-0.59875466998756188</v>
      </c>
      <c r="D253">
        <f t="shared" si="18"/>
        <v>6.1154794520547799</v>
      </c>
      <c r="E253">
        <f t="shared" si="19"/>
        <v>-3.6616718811307756</v>
      </c>
      <c r="J253">
        <f t="shared" si="16"/>
        <v>6.5365903806484393</v>
      </c>
      <c r="K253">
        <f t="shared" si="20"/>
        <v>12.16340961935156</v>
      </c>
    </row>
    <row r="254" spans="1:11" x14ac:dyDescent="0.25">
      <c r="A254">
        <v>19.454545454545453</v>
      </c>
      <c r="B254">
        <v>19.049999999999997</v>
      </c>
      <c r="C254">
        <f t="shared" si="17"/>
        <v>6.037608966376073</v>
      </c>
      <c r="D254">
        <f t="shared" si="18"/>
        <v>6.4654794520547778</v>
      </c>
      <c r="E254">
        <f t="shared" si="19"/>
        <v>39.036036711646183</v>
      </c>
      <c r="J254">
        <f t="shared" si="16"/>
        <v>2.2191608081119156</v>
      </c>
      <c r="K254">
        <f t="shared" si="20"/>
        <v>16.830839191888082</v>
      </c>
    </row>
    <row r="255" spans="1:11" x14ac:dyDescent="0.25">
      <c r="A255">
        <v>20</v>
      </c>
      <c r="B255">
        <v>21.299999999999997</v>
      </c>
      <c r="C255">
        <f t="shared" si="17"/>
        <v>6.5830635118306198</v>
      </c>
      <c r="D255">
        <f t="shared" si="18"/>
        <v>8.7154794520547778</v>
      </c>
      <c r="E255">
        <f t="shared" si="19"/>
        <v>57.374554768931333</v>
      </c>
      <c r="J255">
        <f t="shared" si="16"/>
        <v>4.0855364596842527</v>
      </c>
      <c r="K255">
        <f t="shared" si="20"/>
        <v>17.214463540315744</v>
      </c>
    </row>
    <row r="256" spans="1:11" x14ac:dyDescent="0.25">
      <c r="A256">
        <v>15.727272727272727</v>
      </c>
      <c r="B256">
        <v>19.75</v>
      </c>
      <c r="C256">
        <f t="shared" si="17"/>
        <v>2.3103362391033464</v>
      </c>
      <c r="D256">
        <f t="shared" si="18"/>
        <v>7.1654794520547807</v>
      </c>
      <c r="E256">
        <f t="shared" si="19"/>
        <v>16.55466684863255</v>
      </c>
      <c r="J256">
        <f t="shared" si="16"/>
        <v>5.5405938557009229</v>
      </c>
      <c r="K256">
        <f t="shared" si="20"/>
        <v>14.209406144299077</v>
      </c>
    </row>
    <row r="257" spans="1:11" x14ac:dyDescent="0.25">
      <c r="A257">
        <v>17.818181818181817</v>
      </c>
      <c r="B257">
        <v>18.7</v>
      </c>
      <c r="C257">
        <f t="shared" si="17"/>
        <v>4.4012453300124363</v>
      </c>
      <c r="D257">
        <f t="shared" si="18"/>
        <v>6.1154794520547799</v>
      </c>
      <c r="E257">
        <f t="shared" si="19"/>
        <v>26.915725379143112</v>
      </c>
      <c r="J257">
        <f t="shared" si="16"/>
        <v>3.0200338533948958</v>
      </c>
      <c r="K257">
        <f t="shared" si="20"/>
        <v>15.679966146605103</v>
      </c>
    </row>
    <row r="258" spans="1:11" x14ac:dyDescent="0.25">
      <c r="A258">
        <v>8.6363636363636367</v>
      </c>
      <c r="B258">
        <v>16.05</v>
      </c>
      <c r="C258">
        <f t="shared" si="17"/>
        <v>-4.7805728518057435</v>
      </c>
      <c r="D258">
        <f t="shared" si="18"/>
        <v>3.4654794520547814</v>
      </c>
      <c r="E258">
        <f t="shared" si="19"/>
        <v>-16.566976986983732</v>
      </c>
      <c r="J258">
        <f t="shared" ref="J258:J321" si="21">B258-K258</f>
        <v>6.8277103852604988</v>
      </c>
      <c r="K258">
        <f t="shared" si="20"/>
        <v>9.2222896147395019</v>
      </c>
    </row>
    <row r="259" spans="1:11" x14ac:dyDescent="0.25">
      <c r="A259">
        <v>3.5454545454545454</v>
      </c>
      <c r="B259">
        <v>14.3</v>
      </c>
      <c r="C259">
        <f t="shared" ref="C259:C322" si="22">A259-$A$367</f>
        <v>-9.8714819427148353</v>
      </c>
      <c r="D259">
        <f t="shared" ref="D259:D322" si="23">B259-$B$367</f>
        <v>1.7154794520547814</v>
      </c>
      <c r="E259">
        <f t="shared" ref="E259:E322" si="24">C259*D259</f>
        <v>-16.934324434057114</v>
      </c>
      <c r="J259">
        <f t="shared" si="21"/>
        <v>8.6582043039186534</v>
      </c>
      <c r="K259">
        <f t="shared" ref="K259:K322" si="25">$H$2*A259+$I$2</f>
        <v>5.6417956960813473</v>
      </c>
    </row>
    <row r="260" spans="1:11" x14ac:dyDescent="0.25">
      <c r="A260">
        <v>1.8181818181818181</v>
      </c>
      <c r="B260">
        <v>15.299999999999999</v>
      </c>
      <c r="C260">
        <f t="shared" si="22"/>
        <v>-11.598754669987562</v>
      </c>
      <c r="D260">
        <f t="shared" si="23"/>
        <v>2.7154794520547796</v>
      </c>
      <c r="E260">
        <f t="shared" si="24"/>
        <v>-31.49617997577564</v>
      </c>
      <c r="J260">
        <f t="shared" si="21"/>
        <v>10.873014740606241</v>
      </c>
      <c r="K260">
        <f t="shared" si="25"/>
        <v>4.4269852593937582</v>
      </c>
    </row>
    <row r="261" spans="1:11" x14ac:dyDescent="0.25">
      <c r="A261">
        <v>17.272727272727273</v>
      </c>
      <c r="B261">
        <v>19.399999999999999</v>
      </c>
      <c r="C261">
        <f t="shared" si="22"/>
        <v>3.8557907845578931</v>
      </c>
      <c r="D261">
        <f t="shared" si="23"/>
        <v>6.8154794520547792</v>
      </c>
      <c r="E261">
        <f t="shared" si="24"/>
        <v>26.279062863576495</v>
      </c>
      <c r="J261">
        <f t="shared" si="21"/>
        <v>4.1036582018225527</v>
      </c>
      <c r="K261">
        <f t="shared" si="25"/>
        <v>15.296341798177446</v>
      </c>
    </row>
    <row r="262" spans="1:11" x14ac:dyDescent="0.25">
      <c r="A262">
        <v>16.363636363636363</v>
      </c>
      <c r="B262">
        <v>18.600000000000001</v>
      </c>
      <c r="C262">
        <f t="shared" si="22"/>
        <v>2.9466998754669831</v>
      </c>
      <c r="D262">
        <f t="shared" si="23"/>
        <v>6.0154794520547821</v>
      </c>
      <c r="E262">
        <f t="shared" si="24"/>
        <v>17.725812552244022</v>
      </c>
      <c r="J262">
        <f t="shared" si="21"/>
        <v>3.9430321158686557</v>
      </c>
      <c r="K262">
        <f t="shared" si="25"/>
        <v>14.656967884131346</v>
      </c>
    </row>
    <row r="263" spans="1:11" x14ac:dyDescent="0.25">
      <c r="A263">
        <v>8.8181818181818183</v>
      </c>
      <c r="B263">
        <v>18.25</v>
      </c>
      <c r="C263">
        <f t="shared" si="22"/>
        <v>-4.5987546699875619</v>
      </c>
      <c r="D263">
        <f t="shared" si="23"/>
        <v>5.6654794520547807</v>
      </c>
      <c r="E263">
        <f t="shared" si="24"/>
        <v>-26.054150087855497</v>
      </c>
      <c r="J263">
        <f t="shared" si="21"/>
        <v>8.8998356024512777</v>
      </c>
      <c r="K263">
        <f t="shared" si="25"/>
        <v>9.3501643975487223</v>
      </c>
    </row>
    <row r="264" spans="1:11" x14ac:dyDescent="0.25">
      <c r="A264">
        <v>16.90909090909091</v>
      </c>
      <c r="B264">
        <v>18.600000000000001</v>
      </c>
      <c r="C264">
        <f t="shared" si="22"/>
        <v>3.4921544209215298</v>
      </c>
      <c r="D264">
        <f t="shared" si="23"/>
        <v>6.0154794520547821</v>
      </c>
      <c r="E264">
        <f t="shared" si="24"/>
        <v>21.006983162455729</v>
      </c>
      <c r="J264">
        <f t="shared" si="21"/>
        <v>3.5594077674409945</v>
      </c>
      <c r="K264">
        <f t="shared" si="25"/>
        <v>15.040592232559007</v>
      </c>
    </row>
    <row r="265" spans="1:11" x14ac:dyDescent="0.25">
      <c r="A265">
        <v>13.636363636363637</v>
      </c>
      <c r="B265">
        <v>19</v>
      </c>
      <c r="C265">
        <f t="shared" si="22"/>
        <v>0.21942714819425646</v>
      </c>
      <c r="D265">
        <f t="shared" si="23"/>
        <v>6.4154794520547807</v>
      </c>
      <c r="E265">
        <f t="shared" si="24"/>
        <v>1.4077303604632316</v>
      </c>
      <c r="J265">
        <f t="shared" si="21"/>
        <v>6.261153858006951</v>
      </c>
      <c r="K265">
        <f t="shared" si="25"/>
        <v>12.738846141993049</v>
      </c>
    </row>
    <row r="266" spans="1:11" x14ac:dyDescent="0.25">
      <c r="A266">
        <v>16</v>
      </c>
      <c r="B266">
        <v>19.3</v>
      </c>
      <c r="C266">
        <f t="shared" si="22"/>
        <v>2.5830635118306198</v>
      </c>
      <c r="D266">
        <f t="shared" si="23"/>
        <v>6.7154794520547814</v>
      </c>
      <c r="E266">
        <f t="shared" si="24"/>
        <v>17.346509937050989</v>
      </c>
      <c r="J266">
        <f t="shared" si="21"/>
        <v>4.8987816814870939</v>
      </c>
      <c r="K266">
        <f t="shared" si="25"/>
        <v>14.401218318512907</v>
      </c>
    </row>
    <row r="267" spans="1:11" x14ac:dyDescent="0.25">
      <c r="A267">
        <v>16.818181818181817</v>
      </c>
      <c r="B267">
        <v>19.8</v>
      </c>
      <c r="C267">
        <f t="shared" si="22"/>
        <v>3.4012453300124363</v>
      </c>
      <c r="D267">
        <f t="shared" si="23"/>
        <v>7.2154794520547814</v>
      </c>
      <c r="E267">
        <f t="shared" si="24"/>
        <v>24.541615790102018</v>
      </c>
      <c r="J267">
        <f t="shared" si="21"/>
        <v>4.8233451588456049</v>
      </c>
      <c r="K267">
        <f t="shared" si="25"/>
        <v>14.976654841154396</v>
      </c>
    </row>
    <row r="268" spans="1:11" x14ac:dyDescent="0.25">
      <c r="A268">
        <v>14.636363636363637</v>
      </c>
      <c r="B268">
        <v>19.7</v>
      </c>
      <c r="C268">
        <f t="shared" si="22"/>
        <v>1.2194271481942565</v>
      </c>
      <c r="D268">
        <f t="shared" si="23"/>
        <v>7.1154794520547799</v>
      </c>
      <c r="E268">
        <f t="shared" si="24"/>
        <v>8.67680881625399</v>
      </c>
      <c r="J268">
        <f t="shared" si="21"/>
        <v>6.2578425525562409</v>
      </c>
      <c r="K268">
        <f t="shared" si="25"/>
        <v>13.442157447443758</v>
      </c>
    </row>
    <row r="269" spans="1:11" x14ac:dyDescent="0.25">
      <c r="A269">
        <v>5.9090909090909092</v>
      </c>
      <c r="B269">
        <v>20.5</v>
      </c>
      <c r="C269">
        <f t="shared" si="22"/>
        <v>-7.5078455790784711</v>
      </c>
      <c r="D269">
        <f t="shared" si="23"/>
        <v>7.9154794520547807</v>
      </c>
      <c r="E269">
        <f t="shared" si="24"/>
        <v>-59.428197410395967</v>
      </c>
      <c r="J269">
        <f t="shared" si="21"/>
        <v>13.195832127398795</v>
      </c>
      <c r="K269">
        <f t="shared" si="25"/>
        <v>7.3041678726012051</v>
      </c>
    </row>
    <row r="270" spans="1:11" x14ac:dyDescent="0.25">
      <c r="A270">
        <v>10</v>
      </c>
      <c r="B270">
        <v>18.8</v>
      </c>
      <c r="C270">
        <f t="shared" si="22"/>
        <v>-3.4169364881693802</v>
      </c>
      <c r="D270">
        <f t="shared" si="23"/>
        <v>6.2154794520547814</v>
      </c>
      <c r="E270">
        <f t="shared" si="24"/>
        <v>-21.237898531193007</v>
      </c>
      <c r="J270">
        <f t="shared" si="21"/>
        <v>8.6186495141913486</v>
      </c>
      <c r="K270">
        <f t="shared" si="25"/>
        <v>10.181350485808652</v>
      </c>
    </row>
    <row r="271" spans="1:11" x14ac:dyDescent="0.25">
      <c r="A271">
        <v>14.636363636363637</v>
      </c>
      <c r="B271">
        <v>18.399999999999999</v>
      </c>
      <c r="C271">
        <f t="shared" si="22"/>
        <v>1.2194271481942565</v>
      </c>
      <c r="D271">
        <f t="shared" si="23"/>
        <v>5.8154794520547792</v>
      </c>
      <c r="E271">
        <f t="shared" si="24"/>
        <v>7.0915535236014566</v>
      </c>
      <c r="J271">
        <f t="shared" si="21"/>
        <v>4.9578425525562402</v>
      </c>
      <c r="K271">
        <f t="shared" si="25"/>
        <v>13.442157447443758</v>
      </c>
    </row>
    <row r="272" spans="1:11" x14ac:dyDescent="0.25">
      <c r="A272">
        <v>16</v>
      </c>
      <c r="B272">
        <v>18.2</v>
      </c>
      <c r="C272">
        <f t="shared" si="22"/>
        <v>2.5830635118306198</v>
      </c>
      <c r="D272">
        <f t="shared" si="23"/>
        <v>5.6154794520547799</v>
      </c>
      <c r="E272">
        <f t="shared" si="24"/>
        <v>14.505140074037305</v>
      </c>
      <c r="J272">
        <f t="shared" si="21"/>
        <v>3.7987816814870925</v>
      </c>
      <c r="K272">
        <f t="shared" si="25"/>
        <v>14.401218318512907</v>
      </c>
    </row>
    <row r="273" spans="1:11" x14ac:dyDescent="0.25">
      <c r="A273">
        <v>16.272727272727273</v>
      </c>
      <c r="B273">
        <v>18.399999999999999</v>
      </c>
      <c r="C273">
        <f t="shared" si="22"/>
        <v>2.8557907845578931</v>
      </c>
      <c r="D273">
        <f t="shared" si="23"/>
        <v>5.8154794520547792</v>
      </c>
      <c r="E273">
        <f t="shared" si="24"/>
        <v>16.607792626963825</v>
      </c>
      <c r="J273">
        <f t="shared" si="21"/>
        <v>3.8069695072732621</v>
      </c>
      <c r="K273">
        <f t="shared" si="25"/>
        <v>14.593030492726736</v>
      </c>
    </row>
    <row r="274" spans="1:11" x14ac:dyDescent="0.25">
      <c r="A274">
        <v>11.363636363636363</v>
      </c>
      <c r="B274">
        <v>17.700000000000003</v>
      </c>
      <c r="C274">
        <f t="shared" si="22"/>
        <v>-2.0533001245330169</v>
      </c>
      <c r="D274">
        <f t="shared" si="23"/>
        <v>5.1154794520547835</v>
      </c>
      <c r="E274">
        <f t="shared" si="24"/>
        <v>-10.503614595950175</v>
      </c>
      <c r="J274">
        <f t="shared" si="21"/>
        <v>6.5595886431222024</v>
      </c>
      <c r="K274">
        <f t="shared" si="25"/>
        <v>11.1404113568778</v>
      </c>
    </row>
    <row r="275" spans="1:11" x14ac:dyDescent="0.25">
      <c r="A275">
        <v>14</v>
      </c>
      <c r="B275">
        <v>19.100000000000001</v>
      </c>
      <c r="C275">
        <f t="shared" si="22"/>
        <v>0.58306351183061977</v>
      </c>
      <c r="D275">
        <f t="shared" si="23"/>
        <v>6.5154794520547821</v>
      </c>
      <c r="E275">
        <f t="shared" si="24"/>
        <v>3.7989383305753033</v>
      </c>
      <c r="J275">
        <f t="shared" si="21"/>
        <v>6.1054042923885135</v>
      </c>
      <c r="K275">
        <f t="shared" si="25"/>
        <v>12.994595707611488</v>
      </c>
    </row>
    <row r="276" spans="1:11" x14ac:dyDescent="0.25">
      <c r="A276">
        <v>13.909090909090908</v>
      </c>
      <c r="B276">
        <v>17.3</v>
      </c>
      <c r="C276">
        <f t="shared" si="22"/>
        <v>0.49215442092152806</v>
      </c>
      <c r="D276">
        <f t="shared" si="23"/>
        <v>4.7154794520547814</v>
      </c>
      <c r="E276">
        <f t="shared" si="24"/>
        <v>2.3207440590933852</v>
      </c>
      <c r="J276">
        <f t="shared" si="21"/>
        <v>4.369341683793122</v>
      </c>
      <c r="K276">
        <f t="shared" si="25"/>
        <v>12.930658316206879</v>
      </c>
    </row>
    <row r="277" spans="1:11" x14ac:dyDescent="0.25">
      <c r="A277">
        <v>13.636363636363637</v>
      </c>
      <c r="B277">
        <v>16.399999999999999</v>
      </c>
      <c r="C277">
        <f t="shared" si="22"/>
        <v>0.21942714819425646</v>
      </c>
      <c r="D277">
        <f t="shared" si="23"/>
        <v>3.8154794520547792</v>
      </c>
      <c r="E277">
        <f t="shared" si="24"/>
        <v>0.83721977515816448</v>
      </c>
      <c r="J277">
        <f t="shared" si="21"/>
        <v>3.6611538580069496</v>
      </c>
      <c r="K277">
        <f t="shared" si="25"/>
        <v>12.738846141993049</v>
      </c>
    </row>
    <row r="278" spans="1:11" x14ac:dyDescent="0.25">
      <c r="A278">
        <v>14.454545454545455</v>
      </c>
      <c r="B278">
        <v>15.7</v>
      </c>
      <c r="C278">
        <f t="shared" si="22"/>
        <v>1.0376089663760748</v>
      </c>
      <c r="D278">
        <f t="shared" si="23"/>
        <v>3.1154794520547799</v>
      </c>
      <c r="E278">
        <f t="shared" si="24"/>
        <v>3.2326494140124602</v>
      </c>
      <c r="J278">
        <f t="shared" si="21"/>
        <v>2.3857173353654613</v>
      </c>
      <c r="K278">
        <f t="shared" si="25"/>
        <v>13.314282664634538</v>
      </c>
    </row>
    <row r="279" spans="1:11" x14ac:dyDescent="0.25">
      <c r="A279">
        <v>4.8181818181818183</v>
      </c>
      <c r="B279">
        <v>15.299999999999999</v>
      </c>
      <c r="C279">
        <f t="shared" si="22"/>
        <v>-8.5987546699875619</v>
      </c>
      <c r="D279">
        <f t="shared" si="23"/>
        <v>2.7154794520547796</v>
      </c>
      <c r="E279">
        <f t="shared" si="24"/>
        <v>-23.349741619611301</v>
      </c>
      <c r="J279">
        <f t="shared" si="21"/>
        <v>8.7630808242541125</v>
      </c>
      <c r="K279">
        <f t="shared" si="25"/>
        <v>6.5369191757458864</v>
      </c>
    </row>
    <row r="280" spans="1:11" x14ac:dyDescent="0.25">
      <c r="A280">
        <v>3.8181818181818183</v>
      </c>
      <c r="B280">
        <v>15.850000000000001</v>
      </c>
      <c r="C280">
        <f t="shared" si="22"/>
        <v>-9.5987546699875619</v>
      </c>
      <c r="D280">
        <f t="shared" si="23"/>
        <v>3.2654794520547821</v>
      </c>
      <c r="E280">
        <f t="shared" si="24"/>
        <v>-31.344536140159263</v>
      </c>
      <c r="J280">
        <f t="shared" si="21"/>
        <v>10.016392129704824</v>
      </c>
      <c r="K280">
        <f t="shared" si="25"/>
        <v>5.833607870295177</v>
      </c>
    </row>
    <row r="281" spans="1:11" x14ac:dyDescent="0.25">
      <c r="A281">
        <v>12.818181818181818</v>
      </c>
      <c r="B281">
        <v>18.100000000000001</v>
      </c>
      <c r="C281">
        <f t="shared" si="22"/>
        <v>-0.59875466998756188</v>
      </c>
      <c r="D281">
        <f t="shared" si="23"/>
        <v>5.5154794520547821</v>
      </c>
      <c r="E281">
        <f t="shared" si="24"/>
        <v>-3.3024190791382395</v>
      </c>
      <c r="J281">
        <f t="shared" si="21"/>
        <v>5.9365903806484415</v>
      </c>
      <c r="K281">
        <f t="shared" si="25"/>
        <v>12.16340961935156</v>
      </c>
    </row>
    <row r="282" spans="1:11" x14ac:dyDescent="0.25">
      <c r="A282">
        <v>7.0909090909090908</v>
      </c>
      <c r="B282">
        <v>19.25</v>
      </c>
      <c r="C282">
        <f t="shared" si="22"/>
        <v>-6.3260273972602894</v>
      </c>
      <c r="D282">
        <f t="shared" si="23"/>
        <v>6.6654794520547807</v>
      </c>
      <c r="E282">
        <f t="shared" si="24"/>
        <v>-42.166005629574045</v>
      </c>
      <c r="J282">
        <f t="shared" si="21"/>
        <v>11.114646039138865</v>
      </c>
      <c r="K282">
        <f t="shared" si="25"/>
        <v>8.1353539608611349</v>
      </c>
    </row>
    <row r="283" spans="1:11" x14ac:dyDescent="0.25">
      <c r="A283">
        <v>2.2727272727272729</v>
      </c>
      <c r="B283">
        <v>16.700000000000003</v>
      </c>
      <c r="C283">
        <f t="shared" si="22"/>
        <v>-11.144209215442107</v>
      </c>
      <c r="D283">
        <f t="shared" si="23"/>
        <v>4.1154794520547835</v>
      </c>
      <c r="E283">
        <f t="shared" si="24"/>
        <v>-45.863764035551547</v>
      </c>
      <c r="J283">
        <f t="shared" si="21"/>
        <v>11.953327783583195</v>
      </c>
      <c r="K283">
        <f t="shared" si="25"/>
        <v>4.7466722164168083</v>
      </c>
    </row>
    <row r="284" spans="1:11" x14ac:dyDescent="0.25">
      <c r="A284">
        <v>10.636363636363637</v>
      </c>
      <c r="B284">
        <v>17</v>
      </c>
      <c r="C284">
        <f t="shared" si="22"/>
        <v>-2.7805728518057435</v>
      </c>
      <c r="D284">
        <f t="shared" si="23"/>
        <v>4.4154794520547807</v>
      </c>
      <c r="E284">
        <f t="shared" si="24"/>
        <v>-12.277562292089623</v>
      </c>
      <c r="J284">
        <f t="shared" si="21"/>
        <v>6.3710877743590792</v>
      </c>
      <c r="K284">
        <f t="shared" si="25"/>
        <v>10.628912225640921</v>
      </c>
    </row>
    <row r="285" spans="1:11" x14ac:dyDescent="0.25">
      <c r="A285">
        <v>12.727272727272727</v>
      </c>
      <c r="B285">
        <v>14.850000000000001</v>
      </c>
      <c r="C285">
        <f t="shared" si="22"/>
        <v>-0.6896637608966536</v>
      </c>
      <c r="D285">
        <f t="shared" si="23"/>
        <v>2.2654794520547821</v>
      </c>
      <c r="E285">
        <f t="shared" si="24"/>
        <v>-1.5624190791381911</v>
      </c>
      <c r="J285">
        <f t="shared" si="21"/>
        <v>2.7505277720530525</v>
      </c>
      <c r="K285">
        <f t="shared" si="25"/>
        <v>12.099472227946949</v>
      </c>
    </row>
    <row r="286" spans="1:11" x14ac:dyDescent="0.25">
      <c r="A286">
        <v>14</v>
      </c>
      <c r="B286">
        <v>13.6</v>
      </c>
      <c r="C286">
        <f t="shared" si="22"/>
        <v>0.58306351183061977</v>
      </c>
      <c r="D286">
        <f t="shared" si="23"/>
        <v>1.0154794520547803</v>
      </c>
      <c r="E286">
        <f t="shared" si="24"/>
        <v>0.59208901550689363</v>
      </c>
      <c r="J286">
        <f t="shared" si="21"/>
        <v>0.60540429238851168</v>
      </c>
      <c r="K286">
        <f t="shared" si="25"/>
        <v>12.994595707611488</v>
      </c>
    </row>
    <row r="287" spans="1:11" x14ac:dyDescent="0.25">
      <c r="A287">
        <v>15</v>
      </c>
      <c r="B287">
        <v>11.35</v>
      </c>
      <c r="C287">
        <f t="shared" si="22"/>
        <v>1.5830635118306198</v>
      </c>
      <c r="D287">
        <f t="shared" si="23"/>
        <v>-1.2345205479452197</v>
      </c>
      <c r="E287">
        <f t="shared" si="24"/>
        <v>-1.9543244340572206</v>
      </c>
      <c r="J287">
        <f t="shared" si="21"/>
        <v>-2.3479070130621977</v>
      </c>
      <c r="K287">
        <f t="shared" si="25"/>
        <v>13.697907013062197</v>
      </c>
    </row>
    <row r="288" spans="1:11" x14ac:dyDescent="0.25">
      <c r="A288">
        <v>14.727272727272727</v>
      </c>
      <c r="B288">
        <v>7.75</v>
      </c>
      <c r="C288">
        <f t="shared" si="22"/>
        <v>1.3103362391033464</v>
      </c>
      <c r="D288">
        <f t="shared" si="23"/>
        <v>-4.8345205479452193</v>
      </c>
      <c r="E288">
        <f t="shared" si="24"/>
        <v>-6.3348474726623882</v>
      </c>
      <c r="J288">
        <f t="shared" si="21"/>
        <v>-5.7560948388483677</v>
      </c>
      <c r="K288">
        <f t="shared" si="25"/>
        <v>13.506094838848368</v>
      </c>
    </row>
    <row r="289" spans="1:11" x14ac:dyDescent="0.25">
      <c r="A289">
        <v>13.727272727272727</v>
      </c>
      <c r="B289">
        <v>5.8</v>
      </c>
      <c r="C289">
        <f t="shared" si="22"/>
        <v>0.3103362391033464</v>
      </c>
      <c r="D289">
        <f t="shared" si="23"/>
        <v>-6.7845205479452195</v>
      </c>
      <c r="E289">
        <f t="shared" si="24"/>
        <v>-2.1054825909686943</v>
      </c>
      <c r="J289">
        <f t="shared" si="21"/>
        <v>-7.0027835333976585</v>
      </c>
      <c r="K289">
        <f t="shared" si="25"/>
        <v>12.802783533397658</v>
      </c>
    </row>
    <row r="290" spans="1:11" x14ac:dyDescent="0.25">
      <c r="A290">
        <v>12.363636363636363</v>
      </c>
      <c r="B290">
        <v>6.55</v>
      </c>
      <c r="C290">
        <f t="shared" si="22"/>
        <v>-1.0533001245330169</v>
      </c>
      <c r="D290">
        <f t="shared" si="23"/>
        <v>-6.0345205479452195</v>
      </c>
      <c r="E290">
        <f t="shared" si="24"/>
        <v>6.3561612446477493</v>
      </c>
      <c r="J290">
        <f t="shared" si="21"/>
        <v>-5.2937226623285101</v>
      </c>
      <c r="K290">
        <f t="shared" si="25"/>
        <v>11.84372266232851</v>
      </c>
    </row>
    <row r="291" spans="1:11" x14ac:dyDescent="0.25">
      <c r="A291">
        <v>10.818181818181818</v>
      </c>
      <c r="B291">
        <v>7.3</v>
      </c>
      <c r="C291">
        <f t="shared" si="22"/>
        <v>-2.5987546699875619</v>
      </c>
      <c r="D291">
        <f t="shared" si="23"/>
        <v>-5.2845205479452195</v>
      </c>
      <c r="E291">
        <f t="shared" si="24"/>
        <v>13.733172452617868</v>
      </c>
      <c r="J291">
        <f t="shared" si="21"/>
        <v>-3.4567870084501413</v>
      </c>
      <c r="K291">
        <f t="shared" si="25"/>
        <v>10.756787008450141</v>
      </c>
    </row>
    <row r="292" spans="1:11" x14ac:dyDescent="0.25">
      <c r="A292">
        <v>13.090909090909092</v>
      </c>
      <c r="B292">
        <v>6.65</v>
      </c>
      <c r="C292">
        <f t="shared" si="22"/>
        <v>-0.32602739726028851</v>
      </c>
      <c r="D292">
        <f t="shared" si="23"/>
        <v>-5.934520547945219</v>
      </c>
      <c r="E292">
        <f t="shared" si="24"/>
        <v>1.934816288234281</v>
      </c>
      <c r="J292">
        <f t="shared" si="21"/>
        <v>-5.7052217935653893</v>
      </c>
      <c r="K292">
        <f t="shared" si="25"/>
        <v>12.35522179356539</v>
      </c>
    </row>
    <row r="293" spans="1:11" x14ac:dyDescent="0.25">
      <c r="A293">
        <v>11.545454545454545</v>
      </c>
      <c r="B293">
        <v>5.75</v>
      </c>
      <c r="C293">
        <f t="shared" si="22"/>
        <v>-1.8714819427148353</v>
      </c>
      <c r="D293">
        <f t="shared" si="23"/>
        <v>-6.8345205479452193</v>
      </c>
      <c r="E293">
        <f t="shared" si="24"/>
        <v>12.790681792592979</v>
      </c>
      <c r="J293">
        <f t="shared" si="21"/>
        <v>-5.5182861396870209</v>
      </c>
      <c r="K293">
        <f t="shared" si="25"/>
        <v>11.268286139687021</v>
      </c>
    </row>
    <row r="294" spans="1:11" x14ac:dyDescent="0.25">
      <c r="A294">
        <v>4.9090909090909092</v>
      </c>
      <c r="B294">
        <v>7.5500000000000007</v>
      </c>
      <c r="C294">
        <f t="shared" si="22"/>
        <v>-8.5078455790784702</v>
      </c>
      <c r="D294">
        <f t="shared" si="23"/>
        <v>-5.0345205479452186</v>
      </c>
      <c r="E294">
        <f t="shared" si="24"/>
        <v>42.832923386615448</v>
      </c>
      <c r="J294">
        <f t="shared" si="21"/>
        <v>0.94914343284950498</v>
      </c>
      <c r="K294">
        <f t="shared" si="25"/>
        <v>6.6008565671504957</v>
      </c>
    </row>
    <row r="295" spans="1:11" x14ac:dyDescent="0.25">
      <c r="A295">
        <v>2.1818181818181817</v>
      </c>
      <c r="B295">
        <v>8.75</v>
      </c>
      <c r="C295">
        <f t="shared" si="22"/>
        <v>-11.235118306351199</v>
      </c>
      <c r="D295">
        <f t="shared" si="23"/>
        <v>-3.8345205479452193</v>
      </c>
      <c r="E295">
        <f t="shared" si="24"/>
        <v>43.081292004299165</v>
      </c>
      <c r="J295">
        <f t="shared" si="21"/>
        <v>4.0672651749878019</v>
      </c>
      <c r="K295">
        <f t="shared" si="25"/>
        <v>4.6827348250121981</v>
      </c>
    </row>
    <row r="296" spans="1:11" x14ac:dyDescent="0.25">
      <c r="A296">
        <v>4</v>
      </c>
      <c r="B296">
        <v>9.8000000000000007</v>
      </c>
      <c r="C296">
        <f t="shared" si="22"/>
        <v>-9.4169364881693802</v>
      </c>
      <c r="D296">
        <f t="shared" si="23"/>
        <v>-2.7845205479452186</v>
      </c>
      <c r="E296">
        <f t="shared" si="24"/>
        <v>26.221653150002727</v>
      </c>
      <c r="J296">
        <f t="shared" si="21"/>
        <v>3.8385173468956042</v>
      </c>
      <c r="K296">
        <f t="shared" si="25"/>
        <v>5.9614826531043965</v>
      </c>
    </row>
    <row r="297" spans="1:11" x14ac:dyDescent="0.25">
      <c r="A297">
        <v>5</v>
      </c>
      <c r="B297">
        <v>10.8</v>
      </c>
      <c r="C297">
        <f t="shared" si="22"/>
        <v>-8.4169364881693802</v>
      </c>
      <c r="D297">
        <f t="shared" si="23"/>
        <v>-1.7845205479452186</v>
      </c>
      <c r="E297">
        <f t="shared" si="24"/>
        <v>15.020196113888126</v>
      </c>
      <c r="J297">
        <f t="shared" si="21"/>
        <v>4.1352060414448948</v>
      </c>
      <c r="K297">
        <f t="shared" si="25"/>
        <v>6.6647939585551059</v>
      </c>
    </row>
    <row r="298" spans="1:11" x14ac:dyDescent="0.25">
      <c r="A298">
        <v>10.818181818181818</v>
      </c>
      <c r="B298">
        <v>11.3</v>
      </c>
      <c r="C298">
        <f t="shared" si="22"/>
        <v>-2.5987546699875619</v>
      </c>
      <c r="D298">
        <f t="shared" si="23"/>
        <v>-1.2845205479452186</v>
      </c>
      <c r="E298">
        <f t="shared" si="24"/>
        <v>3.3381537726676189</v>
      </c>
      <c r="J298">
        <f t="shared" si="21"/>
        <v>0.54321299154985958</v>
      </c>
      <c r="K298">
        <f t="shared" si="25"/>
        <v>10.756787008450141</v>
      </c>
    </row>
    <row r="299" spans="1:11" x14ac:dyDescent="0.25">
      <c r="A299">
        <v>10.636363636363637</v>
      </c>
      <c r="B299">
        <v>13.25</v>
      </c>
      <c r="C299">
        <f t="shared" si="22"/>
        <v>-2.7805728518057435</v>
      </c>
      <c r="D299">
        <f t="shared" si="23"/>
        <v>0.66547945205478065</v>
      </c>
      <c r="E299">
        <f t="shared" si="24"/>
        <v>-1.850414097818085</v>
      </c>
      <c r="J299">
        <f t="shared" si="21"/>
        <v>2.6210877743590792</v>
      </c>
      <c r="K299">
        <f t="shared" si="25"/>
        <v>10.628912225640921</v>
      </c>
    </row>
    <row r="300" spans="1:11" x14ac:dyDescent="0.25">
      <c r="A300">
        <v>10.454545454545455</v>
      </c>
      <c r="B300">
        <v>11.899999999999999</v>
      </c>
      <c r="C300">
        <f t="shared" si="22"/>
        <v>-2.9623910336239252</v>
      </c>
      <c r="D300">
        <f t="shared" si="23"/>
        <v>-0.68452054794522077</v>
      </c>
      <c r="E300">
        <f t="shared" si="24"/>
        <v>2.0278175335642583</v>
      </c>
      <c r="J300">
        <f t="shared" si="21"/>
        <v>1.3989625571682964</v>
      </c>
      <c r="K300">
        <f t="shared" si="25"/>
        <v>10.501037442831702</v>
      </c>
    </row>
    <row r="301" spans="1:11" x14ac:dyDescent="0.25">
      <c r="A301">
        <v>8.9090909090909083</v>
      </c>
      <c r="B301">
        <v>10.9</v>
      </c>
      <c r="C301">
        <f t="shared" si="22"/>
        <v>-4.5078455790784719</v>
      </c>
      <c r="D301">
        <f t="shared" si="23"/>
        <v>-1.684520547945219</v>
      </c>
      <c r="E301">
        <f t="shared" si="24"/>
        <v>7.5935585049217007</v>
      </c>
      <c r="J301">
        <f t="shared" si="21"/>
        <v>1.4858982110466687</v>
      </c>
      <c r="K301">
        <f t="shared" si="25"/>
        <v>9.4141017889533316</v>
      </c>
    </row>
    <row r="302" spans="1:11" x14ac:dyDescent="0.25">
      <c r="A302">
        <v>8</v>
      </c>
      <c r="B302">
        <v>10.95</v>
      </c>
      <c r="C302">
        <f t="shared" si="22"/>
        <v>-5.4169364881693802</v>
      </c>
      <c r="D302">
        <f t="shared" si="23"/>
        <v>-1.6345205479452201</v>
      </c>
      <c r="E302">
        <f t="shared" si="24"/>
        <v>8.8540939968270713</v>
      </c>
      <c r="J302">
        <f t="shared" si="21"/>
        <v>2.175272125092766</v>
      </c>
      <c r="K302">
        <f t="shared" si="25"/>
        <v>8.7747278749072333</v>
      </c>
    </row>
    <row r="303" spans="1:11" x14ac:dyDescent="0.25">
      <c r="A303">
        <v>7.0909090909090908</v>
      </c>
      <c r="B303">
        <v>11.65</v>
      </c>
      <c r="C303">
        <f t="shared" si="22"/>
        <v>-6.3260273972602894</v>
      </c>
      <c r="D303">
        <f t="shared" si="23"/>
        <v>-0.93452054794521899</v>
      </c>
      <c r="E303">
        <f t="shared" si="24"/>
        <v>5.9118025896041528</v>
      </c>
      <c r="J303">
        <f t="shared" si="21"/>
        <v>3.5146460391388654</v>
      </c>
      <c r="K303">
        <f t="shared" si="25"/>
        <v>8.1353539608611349</v>
      </c>
    </row>
    <row r="304" spans="1:11" x14ac:dyDescent="0.25">
      <c r="A304">
        <v>8.0909090909090917</v>
      </c>
      <c r="B304">
        <v>10.7</v>
      </c>
      <c r="C304">
        <f t="shared" si="22"/>
        <v>-5.3260273972602885</v>
      </c>
      <c r="D304">
        <f t="shared" si="23"/>
        <v>-1.8845205479452201</v>
      </c>
      <c r="E304">
        <f t="shared" si="24"/>
        <v>10.037008069056213</v>
      </c>
      <c r="J304">
        <f t="shared" si="21"/>
        <v>1.8613347336881567</v>
      </c>
      <c r="K304">
        <f t="shared" si="25"/>
        <v>8.8386652663118426</v>
      </c>
    </row>
    <row r="305" spans="1:11" x14ac:dyDescent="0.25">
      <c r="A305">
        <v>3.0909090909090908</v>
      </c>
      <c r="B305">
        <v>9.6</v>
      </c>
      <c r="C305">
        <f t="shared" si="22"/>
        <v>-10.32602739726029</v>
      </c>
      <c r="D305">
        <f t="shared" si="23"/>
        <v>-2.9845205479452197</v>
      </c>
      <c r="E305">
        <f t="shared" si="24"/>
        <v>30.818240945768633</v>
      </c>
      <c r="J305">
        <f t="shared" si="21"/>
        <v>4.2778912609417024</v>
      </c>
      <c r="K305">
        <f t="shared" si="25"/>
        <v>5.3221087390582973</v>
      </c>
    </row>
    <row r="306" spans="1:11" x14ac:dyDescent="0.25">
      <c r="A306">
        <v>5.7272727272727275</v>
      </c>
      <c r="B306">
        <v>10.3</v>
      </c>
      <c r="C306">
        <f t="shared" si="22"/>
        <v>-7.6896637608966527</v>
      </c>
      <c r="D306">
        <f t="shared" si="23"/>
        <v>-2.2845205479452186</v>
      </c>
      <c r="E306">
        <f t="shared" si="24"/>
        <v>17.567194868558111</v>
      </c>
      <c r="J306">
        <f t="shared" si="21"/>
        <v>3.1237069102080151</v>
      </c>
      <c r="K306">
        <f t="shared" si="25"/>
        <v>7.1762930897919857</v>
      </c>
    </row>
    <row r="307" spans="1:11" x14ac:dyDescent="0.25">
      <c r="A307">
        <v>0.81818181818181823</v>
      </c>
      <c r="B307">
        <v>7.85</v>
      </c>
      <c r="C307">
        <f t="shared" si="22"/>
        <v>-12.598754669987562</v>
      </c>
      <c r="D307">
        <f t="shared" si="23"/>
        <v>-4.7345205479452197</v>
      </c>
      <c r="E307">
        <f t="shared" si="24"/>
        <v>59.649062863576908</v>
      </c>
      <c r="J307">
        <f t="shared" si="21"/>
        <v>4.1263260460569509</v>
      </c>
      <c r="K307">
        <f t="shared" si="25"/>
        <v>3.7236739539430492</v>
      </c>
    </row>
    <row r="308" spans="1:11" x14ac:dyDescent="0.25">
      <c r="A308">
        <v>8.6363636363636367</v>
      </c>
      <c r="B308">
        <v>7.4499999999999993</v>
      </c>
      <c r="C308">
        <f t="shared" si="22"/>
        <v>-4.7805728518057435</v>
      </c>
      <c r="D308">
        <f t="shared" si="23"/>
        <v>-5.1345205479452201</v>
      </c>
      <c r="E308">
        <f t="shared" si="24"/>
        <v>24.545949538545671</v>
      </c>
      <c r="J308">
        <f t="shared" si="21"/>
        <v>-1.7722896147395026</v>
      </c>
      <c r="K308">
        <f t="shared" si="25"/>
        <v>9.2222896147395019</v>
      </c>
    </row>
    <row r="309" spans="1:11" x14ac:dyDescent="0.25">
      <c r="A309">
        <v>3.4545454545454546</v>
      </c>
      <c r="B309">
        <v>6.7</v>
      </c>
      <c r="C309">
        <f t="shared" si="22"/>
        <v>-9.9623910336239252</v>
      </c>
      <c r="D309">
        <f t="shared" si="23"/>
        <v>-5.8845205479452192</v>
      </c>
      <c r="E309">
        <f t="shared" si="24"/>
        <v>58.623894744025201</v>
      </c>
      <c r="J309">
        <f t="shared" si="21"/>
        <v>1.122141695323263</v>
      </c>
      <c r="K309">
        <f t="shared" si="25"/>
        <v>5.5778583046767372</v>
      </c>
    </row>
    <row r="310" spans="1:11" x14ac:dyDescent="0.25">
      <c r="A310">
        <v>2.3636363636363638</v>
      </c>
      <c r="B310">
        <v>5.8500000000000005</v>
      </c>
      <c r="C310">
        <f t="shared" si="22"/>
        <v>-11.053300124533017</v>
      </c>
      <c r="D310">
        <f t="shared" si="23"/>
        <v>-6.7345205479452188</v>
      </c>
      <c r="E310">
        <f t="shared" si="24"/>
        <v>74.438676811273055</v>
      </c>
      <c r="J310">
        <f t="shared" si="21"/>
        <v>1.039390392178583</v>
      </c>
      <c r="K310">
        <f t="shared" si="25"/>
        <v>4.8106096078214176</v>
      </c>
    </row>
    <row r="311" spans="1:11" x14ac:dyDescent="0.25">
      <c r="A311">
        <v>4.5454545454545459</v>
      </c>
      <c r="B311">
        <v>6.3</v>
      </c>
      <c r="C311">
        <f t="shared" si="22"/>
        <v>-8.8714819427148335</v>
      </c>
      <c r="D311">
        <f t="shared" si="23"/>
        <v>-6.2845205479452195</v>
      </c>
      <c r="E311">
        <f t="shared" si="24"/>
        <v>55.753010559716344</v>
      </c>
      <c r="J311">
        <f t="shared" si="21"/>
        <v>-4.5107001532056934E-2</v>
      </c>
      <c r="K311">
        <f t="shared" si="25"/>
        <v>6.3451070015320568</v>
      </c>
    </row>
    <row r="312" spans="1:11" x14ac:dyDescent="0.25">
      <c r="A312">
        <v>4.6363636363636367</v>
      </c>
      <c r="B312">
        <v>5.65</v>
      </c>
      <c r="C312">
        <f t="shared" si="22"/>
        <v>-8.7805728518057435</v>
      </c>
      <c r="D312">
        <f t="shared" si="23"/>
        <v>-6.934520547945219</v>
      </c>
      <c r="E312">
        <f t="shared" si="24"/>
        <v>60.889062863576882</v>
      </c>
      <c r="J312">
        <f t="shared" si="21"/>
        <v>-0.7590443929366657</v>
      </c>
      <c r="K312">
        <f t="shared" si="25"/>
        <v>6.4090443929366661</v>
      </c>
    </row>
    <row r="313" spans="1:11" x14ac:dyDescent="0.25">
      <c r="A313">
        <v>1.2727272727272727</v>
      </c>
      <c r="B313">
        <v>7.0500000000000007</v>
      </c>
      <c r="C313">
        <f t="shared" si="22"/>
        <v>-12.144209215442107</v>
      </c>
      <c r="D313">
        <f t="shared" si="23"/>
        <v>-5.5345205479452186</v>
      </c>
      <c r="E313">
        <f t="shared" si="24"/>
        <v>67.212375441410018</v>
      </c>
      <c r="J313">
        <f t="shared" si="21"/>
        <v>3.0066390890339019</v>
      </c>
      <c r="K313">
        <f t="shared" si="25"/>
        <v>4.0433609109660988</v>
      </c>
    </row>
    <row r="314" spans="1:11" x14ac:dyDescent="0.25">
      <c r="A314">
        <v>4.0909090909090908</v>
      </c>
      <c r="B314">
        <v>6.5500000000000007</v>
      </c>
      <c r="C314">
        <f t="shared" si="22"/>
        <v>-9.3260273972602903</v>
      </c>
      <c r="D314">
        <f t="shared" si="23"/>
        <v>-6.0345205479452186</v>
      </c>
      <c r="E314">
        <f t="shared" si="24"/>
        <v>56.278103959467288</v>
      </c>
      <c r="J314">
        <f t="shared" si="21"/>
        <v>0.52457995549099401</v>
      </c>
      <c r="K314">
        <f t="shared" si="25"/>
        <v>6.0254200445090067</v>
      </c>
    </row>
    <row r="315" spans="1:11" x14ac:dyDescent="0.25">
      <c r="A315">
        <v>6.3636363636363633</v>
      </c>
      <c r="B315">
        <v>6.95</v>
      </c>
      <c r="C315">
        <f t="shared" si="22"/>
        <v>-7.0533001245330169</v>
      </c>
      <c r="D315">
        <f t="shared" si="23"/>
        <v>-5.6345205479452192</v>
      </c>
      <c r="E315">
        <f t="shared" si="24"/>
        <v>39.741964482505857</v>
      </c>
      <c r="J315">
        <f t="shared" si="21"/>
        <v>-0.67385482962425414</v>
      </c>
      <c r="K315">
        <f t="shared" si="25"/>
        <v>7.6238548296242543</v>
      </c>
    </row>
    <row r="316" spans="1:11" x14ac:dyDescent="0.25">
      <c r="A316">
        <v>7.2727272727272725</v>
      </c>
      <c r="B316">
        <v>6.1</v>
      </c>
      <c r="C316">
        <f t="shared" si="22"/>
        <v>-6.1442092154421077</v>
      </c>
      <c r="D316">
        <f t="shared" si="23"/>
        <v>-6.4845205479452197</v>
      </c>
      <c r="E316">
        <f t="shared" si="24"/>
        <v>39.842250908408722</v>
      </c>
      <c r="J316">
        <f t="shared" si="21"/>
        <v>-2.1632287436703539</v>
      </c>
      <c r="K316">
        <f t="shared" si="25"/>
        <v>8.2632287436703535</v>
      </c>
    </row>
    <row r="317" spans="1:11" x14ac:dyDescent="0.25">
      <c r="A317">
        <v>6.8181818181818183</v>
      </c>
      <c r="B317">
        <v>6.3999999999999995</v>
      </c>
      <c r="C317">
        <f t="shared" si="22"/>
        <v>-6.5987546699875619</v>
      </c>
      <c r="D317">
        <f t="shared" si="23"/>
        <v>-6.1845205479452199</v>
      </c>
      <c r="E317">
        <f t="shared" si="24"/>
        <v>40.810133847387554</v>
      </c>
      <c r="J317">
        <f t="shared" si="21"/>
        <v>-1.5435417866473049</v>
      </c>
      <c r="K317">
        <f t="shared" si="25"/>
        <v>7.9435417866473044</v>
      </c>
    </row>
    <row r="318" spans="1:11" x14ac:dyDescent="0.25">
      <c r="A318">
        <v>4.5454545454545459</v>
      </c>
      <c r="B318">
        <v>6.45</v>
      </c>
      <c r="C318">
        <f t="shared" si="22"/>
        <v>-8.8714819427148335</v>
      </c>
      <c r="D318">
        <f t="shared" si="23"/>
        <v>-6.1345205479452192</v>
      </c>
      <c r="E318">
        <f t="shared" si="24"/>
        <v>54.422288268309117</v>
      </c>
      <c r="J318">
        <f t="shared" si="21"/>
        <v>0.10489299846794342</v>
      </c>
      <c r="K318">
        <f t="shared" si="25"/>
        <v>6.3451070015320568</v>
      </c>
    </row>
    <row r="319" spans="1:11" x14ac:dyDescent="0.25">
      <c r="A319">
        <v>0.90909090909090906</v>
      </c>
      <c r="B319">
        <v>8.6999999999999993</v>
      </c>
      <c r="C319">
        <f t="shared" si="22"/>
        <v>-12.507845579078472</v>
      </c>
      <c r="D319">
        <f t="shared" si="23"/>
        <v>-3.8845205479452201</v>
      </c>
      <c r="E319">
        <f t="shared" si="24"/>
        <v>48.586983162456107</v>
      </c>
      <c r="J319">
        <f t="shared" si="21"/>
        <v>4.9123886546523403</v>
      </c>
      <c r="K319">
        <f t="shared" si="25"/>
        <v>3.787611345347659</v>
      </c>
    </row>
    <row r="320" spans="1:11" x14ac:dyDescent="0.25">
      <c r="A320">
        <v>1.0909090909090908</v>
      </c>
      <c r="B320">
        <v>9.5</v>
      </c>
      <c r="C320">
        <f t="shared" si="22"/>
        <v>-12.32602739726029</v>
      </c>
      <c r="D320">
        <f t="shared" si="23"/>
        <v>-3.0845205479452193</v>
      </c>
      <c r="E320">
        <f t="shared" si="24"/>
        <v>38.019884781385095</v>
      </c>
      <c r="J320">
        <f t="shared" si="21"/>
        <v>5.5845138718431215</v>
      </c>
      <c r="K320">
        <f t="shared" si="25"/>
        <v>3.9154861281568789</v>
      </c>
    </row>
    <row r="321" spans="1:11" x14ac:dyDescent="0.25">
      <c r="A321">
        <v>1.4545454545454546</v>
      </c>
      <c r="B321">
        <v>10.4</v>
      </c>
      <c r="C321">
        <f t="shared" si="22"/>
        <v>-11.962391033623925</v>
      </c>
      <c r="D321">
        <f t="shared" si="23"/>
        <v>-2.184520547945219</v>
      </c>
      <c r="E321">
        <f t="shared" si="24"/>
        <v>26.132089015507113</v>
      </c>
      <c r="J321">
        <f t="shared" si="21"/>
        <v>6.228764306224682</v>
      </c>
      <c r="K321">
        <f t="shared" si="25"/>
        <v>4.1712356937753183</v>
      </c>
    </row>
    <row r="322" spans="1:11" x14ac:dyDescent="0.25">
      <c r="A322">
        <v>2.0909090909090908</v>
      </c>
      <c r="B322">
        <v>10.75</v>
      </c>
      <c r="C322">
        <f t="shared" si="22"/>
        <v>-11.32602739726029</v>
      </c>
      <c r="D322">
        <f t="shared" si="23"/>
        <v>-1.8345205479452193</v>
      </c>
      <c r="E322">
        <f t="shared" si="24"/>
        <v>20.777829986864514</v>
      </c>
      <c r="J322">
        <f t="shared" ref="J322:J366" si="26">B322-K322</f>
        <v>6.1312025663924121</v>
      </c>
      <c r="K322">
        <f t="shared" si="25"/>
        <v>4.6187974336075879</v>
      </c>
    </row>
    <row r="323" spans="1:11" x14ac:dyDescent="0.25">
      <c r="A323">
        <v>4.1818181818181817</v>
      </c>
      <c r="B323">
        <v>10.15</v>
      </c>
      <c r="C323">
        <f t="shared" ref="C323:C366" si="27">A323-$A$367</f>
        <v>-9.2351183063511986</v>
      </c>
      <c r="D323">
        <f t="shared" ref="D323:D366" si="28">B323-$B$367</f>
        <v>-2.434520547945219</v>
      </c>
      <c r="E323">
        <f t="shared" ref="E323:E366" si="29">C323*D323</f>
        <v>22.483085279517041</v>
      </c>
      <c r="J323">
        <f t="shared" si="26"/>
        <v>4.0606425640863844</v>
      </c>
      <c r="K323">
        <f t="shared" ref="K323:K366" si="30">$H$2*A323+$I$2</f>
        <v>6.089357435913616</v>
      </c>
    </row>
    <row r="324" spans="1:11" x14ac:dyDescent="0.25">
      <c r="A324">
        <v>2.8181818181818183</v>
      </c>
      <c r="B324">
        <v>11.25</v>
      </c>
      <c r="C324">
        <f t="shared" si="27"/>
        <v>-10.598754669987562</v>
      </c>
      <c r="D324">
        <f t="shared" si="28"/>
        <v>-1.3345205479452193</v>
      </c>
      <c r="E324">
        <f t="shared" si="29"/>
        <v>14.144255889728754</v>
      </c>
      <c r="J324">
        <f t="shared" si="26"/>
        <v>6.1197034351555324</v>
      </c>
      <c r="K324">
        <f t="shared" si="30"/>
        <v>5.1302965648444676</v>
      </c>
    </row>
    <row r="325" spans="1:11" x14ac:dyDescent="0.25">
      <c r="A325">
        <v>4.8181818181818183</v>
      </c>
      <c r="B325">
        <v>8.6999999999999993</v>
      </c>
      <c r="C325">
        <f t="shared" si="27"/>
        <v>-8.5987546699875619</v>
      </c>
      <c r="D325">
        <f t="shared" si="28"/>
        <v>-3.8845205479452201</v>
      </c>
      <c r="E325">
        <f t="shared" si="29"/>
        <v>33.402039202306604</v>
      </c>
      <c r="J325">
        <f t="shared" si="26"/>
        <v>2.1630808242541129</v>
      </c>
      <c r="K325">
        <f t="shared" si="30"/>
        <v>6.5369191757458864</v>
      </c>
    </row>
    <row r="326" spans="1:11" x14ac:dyDescent="0.25">
      <c r="A326">
        <v>4</v>
      </c>
      <c r="B326">
        <v>6.3</v>
      </c>
      <c r="C326">
        <f t="shared" si="27"/>
        <v>-9.4169364881693802</v>
      </c>
      <c r="D326">
        <f t="shared" si="28"/>
        <v>-6.2845205479452195</v>
      </c>
      <c r="E326">
        <f t="shared" si="29"/>
        <v>59.180930858595566</v>
      </c>
      <c r="J326">
        <f t="shared" si="26"/>
        <v>0.33851734689560331</v>
      </c>
      <c r="K326">
        <f t="shared" si="30"/>
        <v>5.9614826531043965</v>
      </c>
    </row>
    <row r="327" spans="1:11" x14ac:dyDescent="0.25">
      <c r="A327">
        <v>1.1818181818181819</v>
      </c>
      <c r="B327">
        <v>8.35</v>
      </c>
      <c r="C327">
        <f t="shared" si="27"/>
        <v>-12.235118306351199</v>
      </c>
      <c r="D327">
        <f t="shared" si="28"/>
        <v>-4.2345205479452197</v>
      </c>
      <c r="E327">
        <f t="shared" si="29"/>
        <v>51.809859874784863</v>
      </c>
      <c r="J327">
        <f t="shared" si="26"/>
        <v>4.370576480438511</v>
      </c>
      <c r="K327">
        <f t="shared" si="30"/>
        <v>3.9794235195614887</v>
      </c>
    </row>
    <row r="328" spans="1:11" x14ac:dyDescent="0.25">
      <c r="A328">
        <v>5.2727272727272725</v>
      </c>
      <c r="B328">
        <v>9.6</v>
      </c>
      <c r="C328">
        <f t="shared" si="27"/>
        <v>-8.1442092154421069</v>
      </c>
      <c r="D328">
        <f t="shared" si="28"/>
        <v>-2.9845205479452197</v>
      </c>
      <c r="E328">
        <f t="shared" si="29"/>
        <v>24.306559750251786</v>
      </c>
      <c r="J328">
        <f t="shared" si="26"/>
        <v>2.7433938672310649</v>
      </c>
      <c r="K328">
        <f t="shared" si="30"/>
        <v>6.8566061327689347</v>
      </c>
    </row>
    <row r="329" spans="1:11" x14ac:dyDescent="0.25">
      <c r="A329">
        <v>4.5454545454545459</v>
      </c>
      <c r="B329">
        <v>7.4499999999999993</v>
      </c>
      <c r="C329">
        <f t="shared" si="27"/>
        <v>-8.8714819427148335</v>
      </c>
      <c r="D329">
        <f t="shared" si="28"/>
        <v>-5.1345205479452201</v>
      </c>
      <c r="E329">
        <f t="shared" si="29"/>
        <v>45.550806325594294</v>
      </c>
      <c r="J329">
        <f t="shared" si="26"/>
        <v>1.1048929984679425</v>
      </c>
      <c r="K329">
        <f t="shared" si="30"/>
        <v>6.3451070015320568</v>
      </c>
    </row>
    <row r="330" spans="1:11" x14ac:dyDescent="0.25">
      <c r="A330">
        <v>4.3636363636363633</v>
      </c>
      <c r="B330">
        <v>6.2</v>
      </c>
      <c r="C330">
        <f t="shared" si="27"/>
        <v>-9.0533001245330169</v>
      </c>
      <c r="D330">
        <f t="shared" si="28"/>
        <v>-6.3845205479452192</v>
      </c>
      <c r="E330">
        <f t="shared" si="29"/>
        <v>57.800980671796061</v>
      </c>
      <c r="J330">
        <f t="shared" si="26"/>
        <v>-1.7232218722836201E-2</v>
      </c>
      <c r="K330">
        <f t="shared" si="30"/>
        <v>6.2172322187228364</v>
      </c>
    </row>
    <row r="331" spans="1:11" x14ac:dyDescent="0.25">
      <c r="A331">
        <v>0.54545454545454541</v>
      </c>
      <c r="B331">
        <v>7.95</v>
      </c>
      <c r="C331">
        <f t="shared" si="27"/>
        <v>-12.871481942714835</v>
      </c>
      <c r="D331">
        <f t="shared" si="28"/>
        <v>-4.6345205479452192</v>
      </c>
      <c r="E331">
        <f t="shared" si="29"/>
        <v>59.653147546017749</v>
      </c>
      <c r="J331">
        <f t="shared" si="26"/>
        <v>4.4181382202707811</v>
      </c>
      <c r="K331">
        <f t="shared" si="30"/>
        <v>3.5318617797292191</v>
      </c>
    </row>
    <row r="332" spans="1:11" x14ac:dyDescent="0.25">
      <c r="A332">
        <v>1.7272727272727273</v>
      </c>
      <c r="B332">
        <v>7.9</v>
      </c>
      <c r="C332">
        <f t="shared" si="27"/>
        <v>-11.689663760896654</v>
      </c>
      <c r="D332">
        <f t="shared" si="28"/>
        <v>-4.684520547945219</v>
      </c>
      <c r="E332">
        <f t="shared" si="29"/>
        <v>54.760470086490962</v>
      </c>
      <c r="J332">
        <f t="shared" si="26"/>
        <v>3.5369521320108515</v>
      </c>
      <c r="K332">
        <f t="shared" si="30"/>
        <v>4.3630478679891489</v>
      </c>
    </row>
    <row r="333" spans="1:11" x14ac:dyDescent="0.25">
      <c r="A333">
        <v>3.8181818181818183</v>
      </c>
      <c r="B333">
        <v>8.1</v>
      </c>
      <c r="C333">
        <f t="shared" si="27"/>
        <v>-9.5987546699875619</v>
      </c>
      <c r="D333">
        <f t="shared" si="28"/>
        <v>-4.4845205479452197</v>
      </c>
      <c r="E333">
        <f t="shared" si="29"/>
        <v>43.045812552244357</v>
      </c>
      <c r="J333">
        <f t="shared" si="26"/>
        <v>2.2663921297048226</v>
      </c>
      <c r="K333">
        <f t="shared" si="30"/>
        <v>5.833607870295177</v>
      </c>
    </row>
    <row r="334" spans="1:11" x14ac:dyDescent="0.25">
      <c r="A334">
        <v>0.54545454545454541</v>
      </c>
      <c r="B334">
        <v>8.1000000000000014</v>
      </c>
      <c r="C334">
        <f t="shared" si="27"/>
        <v>-12.871481942714835</v>
      </c>
      <c r="D334">
        <f t="shared" si="28"/>
        <v>-4.4845205479452179</v>
      </c>
      <c r="E334">
        <f t="shared" si="29"/>
        <v>57.722425254610513</v>
      </c>
      <c r="J334">
        <f t="shared" si="26"/>
        <v>4.5681382202707823</v>
      </c>
      <c r="K334">
        <f t="shared" si="30"/>
        <v>3.5318617797292191</v>
      </c>
    </row>
    <row r="335" spans="1:11" x14ac:dyDescent="0.25">
      <c r="A335">
        <v>0.36363636363636365</v>
      </c>
      <c r="B335">
        <v>9.4499999999999993</v>
      </c>
      <c r="C335">
        <f t="shared" si="27"/>
        <v>-13.053300124533017</v>
      </c>
      <c r="D335">
        <f t="shared" si="28"/>
        <v>-3.1345205479452201</v>
      </c>
      <c r="E335">
        <f t="shared" si="29"/>
        <v>40.915837458844642</v>
      </c>
      <c r="J335">
        <f t="shared" si="26"/>
        <v>6.0460130030799997</v>
      </c>
      <c r="K335">
        <f t="shared" si="30"/>
        <v>3.4039869969199996</v>
      </c>
    </row>
    <row r="336" spans="1:11" x14ac:dyDescent="0.25">
      <c r="A336">
        <v>4.1818181818181817</v>
      </c>
      <c r="B336">
        <v>6.1</v>
      </c>
      <c r="C336">
        <f t="shared" si="27"/>
        <v>-9.2351183063511986</v>
      </c>
      <c r="D336">
        <f t="shared" si="28"/>
        <v>-6.4845205479452197</v>
      </c>
      <c r="E336">
        <f t="shared" si="29"/>
        <v>59.885314420239403</v>
      </c>
      <c r="J336">
        <f t="shared" si="26"/>
        <v>1.0642564086383643E-2</v>
      </c>
      <c r="K336">
        <f t="shared" si="30"/>
        <v>6.089357435913616</v>
      </c>
    </row>
    <row r="337" spans="1:11" x14ac:dyDescent="0.25">
      <c r="A337">
        <v>5.1818181818181817</v>
      </c>
      <c r="B337">
        <v>4.9000000000000004</v>
      </c>
      <c r="C337">
        <f t="shared" si="27"/>
        <v>-8.2351183063511986</v>
      </c>
      <c r="D337">
        <f t="shared" si="28"/>
        <v>-7.684520547945219</v>
      </c>
      <c r="E337">
        <f t="shared" si="29"/>
        <v>63.282935839915616</v>
      </c>
      <c r="J337">
        <f t="shared" si="26"/>
        <v>-1.8926687413643251</v>
      </c>
      <c r="K337">
        <f t="shared" si="30"/>
        <v>6.7926687413643254</v>
      </c>
    </row>
    <row r="338" spans="1:11" x14ac:dyDescent="0.25">
      <c r="A338">
        <v>4.1818181818181817</v>
      </c>
      <c r="B338">
        <v>3.1</v>
      </c>
      <c r="C338">
        <f t="shared" si="27"/>
        <v>-9.2351183063511986</v>
      </c>
      <c r="D338">
        <f t="shared" si="28"/>
        <v>-9.4845205479452197</v>
      </c>
      <c r="E338">
        <f t="shared" si="29"/>
        <v>87.590669339293001</v>
      </c>
      <c r="J338">
        <f t="shared" si="26"/>
        <v>-2.9893574359136159</v>
      </c>
      <c r="K338">
        <f t="shared" si="30"/>
        <v>6.089357435913616</v>
      </c>
    </row>
    <row r="339" spans="1:11" x14ac:dyDescent="0.25">
      <c r="A339">
        <v>1.6363636363636365</v>
      </c>
      <c r="B339">
        <v>3.5500000000000003</v>
      </c>
      <c r="C339">
        <f t="shared" si="27"/>
        <v>-11.780572851805744</v>
      </c>
      <c r="D339">
        <f t="shared" si="28"/>
        <v>-9.0345205479452186</v>
      </c>
      <c r="E339">
        <f t="shared" si="29"/>
        <v>106.43182749620459</v>
      </c>
      <c r="J339">
        <f t="shared" si="26"/>
        <v>-0.74911047658453844</v>
      </c>
      <c r="K339">
        <f t="shared" si="30"/>
        <v>4.2991104765845387</v>
      </c>
    </row>
    <row r="340" spans="1:11" x14ac:dyDescent="0.25">
      <c r="A340">
        <v>5.0909090909090908</v>
      </c>
      <c r="B340">
        <v>5</v>
      </c>
      <c r="C340">
        <f t="shared" si="27"/>
        <v>-8.3260273972602903</v>
      </c>
      <c r="D340">
        <f t="shared" si="28"/>
        <v>-7.5845205479452193</v>
      </c>
      <c r="E340">
        <f t="shared" si="29"/>
        <v>63.148925877275524</v>
      </c>
      <c r="J340">
        <f t="shared" si="26"/>
        <v>-1.7287313499597161</v>
      </c>
      <c r="K340">
        <f t="shared" si="30"/>
        <v>6.7287313499597161</v>
      </c>
    </row>
    <row r="341" spans="1:11" x14ac:dyDescent="0.25">
      <c r="A341">
        <v>3.1818181818181817</v>
      </c>
      <c r="B341">
        <v>4</v>
      </c>
      <c r="C341">
        <f t="shared" si="27"/>
        <v>-10.235118306351199</v>
      </c>
      <c r="D341">
        <f t="shared" si="28"/>
        <v>-8.5845205479452193</v>
      </c>
      <c r="E341">
        <f t="shared" si="29"/>
        <v>87.863583411522143</v>
      </c>
      <c r="J341">
        <f t="shared" si="26"/>
        <v>-1.3860461304629066</v>
      </c>
      <c r="K341">
        <f t="shared" si="30"/>
        <v>5.3860461304629066</v>
      </c>
    </row>
    <row r="342" spans="1:11" x14ac:dyDescent="0.25">
      <c r="A342">
        <v>1</v>
      </c>
      <c r="B342">
        <v>4.55</v>
      </c>
      <c r="C342">
        <f t="shared" si="27"/>
        <v>-12.41693648816938</v>
      </c>
      <c r="D342">
        <f t="shared" si="28"/>
        <v>-8.0345205479452204</v>
      </c>
      <c r="E342">
        <f t="shared" si="29"/>
        <v>99.764131356727646</v>
      </c>
      <c r="J342">
        <f t="shared" si="26"/>
        <v>0.69845126324773066</v>
      </c>
      <c r="K342">
        <f t="shared" si="30"/>
        <v>3.8515487367522692</v>
      </c>
    </row>
    <row r="343" spans="1:11" x14ac:dyDescent="0.25">
      <c r="A343">
        <v>4.6363636363636367</v>
      </c>
      <c r="B343">
        <v>8.15</v>
      </c>
      <c r="C343">
        <f t="shared" si="27"/>
        <v>-8.7805728518057435</v>
      </c>
      <c r="D343">
        <f t="shared" si="28"/>
        <v>-4.434520547945219</v>
      </c>
      <c r="E343">
        <f t="shared" si="29"/>
        <v>38.937630734062523</v>
      </c>
      <c r="J343">
        <f t="shared" si="26"/>
        <v>1.7409556070633343</v>
      </c>
      <c r="K343">
        <f t="shared" si="30"/>
        <v>6.4090443929366661</v>
      </c>
    </row>
    <row r="344" spans="1:11" x14ac:dyDescent="0.25">
      <c r="A344">
        <v>4.8181818181818183</v>
      </c>
      <c r="B344">
        <v>6.6000000000000005</v>
      </c>
      <c r="C344">
        <f t="shared" si="27"/>
        <v>-8.5987546699875619</v>
      </c>
      <c r="D344">
        <f t="shared" si="28"/>
        <v>-5.9845205479452188</v>
      </c>
      <c r="E344">
        <f t="shared" si="29"/>
        <v>51.459424009280475</v>
      </c>
      <c r="J344">
        <f t="shared" si="26"/>
        <v>6.3080824254114098E-2</v>
      </c>
      <c r="K344">
        <f t="shared" si="30"/>
        <v>6.5369191757458864</v>
      </c>
    </row>
    <row r="345" spans="1:11" x14ac:dyDescent="0.25">
      <c r="A345">
        <v>4.2727272727272725</v>
      </c>
      <c r="B345">
        <v>5.05</v>
      </c>
      <c r="C345">
        <f t="shared" si="27"/>
        <v>-9.1442092154421069</v>
      </c>
      <c r="D345">
        <f t="shared" si="28"/>
        <v>-7.5345205479452195</v>
      </c>
      <c r="E345">
        <f t="shared" si="29"/>
        <v>68.897232228458591</v>
      </c>
      <c r="J345">
        <f t="shared" si="26"/>
        <v>-1.1032948273182264</v>
      </c>
      <c r="K345">
        <f t="shared" si="30"/>
        <v>6.1532948273182262</v>
      </c>
    </row>
    <row r="346" spans="1:11" x14ac:dyDescent="0.25">
      <c r="A346">
        <v>4.3636363636363633</v>
      </c>
      <c r="B346">
        <v>5.6499999999999995</v>
      </c>
      <c r="C346">
        <f t="shared" si="27"/>
        <v>-9.0533001245330169</v>
      </c>
      <c r="D346">
        <f t="shared" si="28"/>
        <v>-6.9345205479452199</v>
      </c>
      <c r="E346">
        <f t="shared" si="29"/>
        <v>62.780295740289226</v>
      </c>
      <c r="J346">
        <f t="shared" si="26"/>
        <v>-0.56723221872283691</v>
      </c>
      <c r="K346">
        <f t="shared" si="30"/>
        <v>6.2172322187228364</v>
      </c>
    </row>
    <row r="347" spans="1:11" x14ac:dyDescent="0.25">
      <c r="A347">
        <v>3.7272727272727271</v>
      </c>
      <c r="B347">
        <v>3.8000000000000003</v>
      </c>
      <c r="C347">
        <f t="shared" si="27"/>
        <v>-9.6896637608966536</v>
      </c>
      <c r="D347">
        <f t="shared" si="28"/>
        <v>-8.7845205479452186</v>
      </c>
      <c r="E347">
        <f t="shared" si="29"/>
        <v>85.119050410276799</v>
      </c>
      <c r="J347">
        <f t="shared" si="26"/>
        <v>-1.9696704788905657</v>
      </c>
      <c r="K347">
        <f t="shared" si="30"/>
        <v>5.7696704788905659</v>
      </c>
    </row>
    <row r="348" spans="1:11" x14ac:dyDescent="0.25">
      <c r="A348">
        <v>2.7272727272727271</v>
      </c>
      <c r="B348">
        <v>3.3</v>
      </c>
      <c r="C348">
        <f t="shared" si="27"/>
        <v>-10.689663760896654</v>
      </c>
      <c r="D348">
        <f t="shared" si="28"/>
        <v>-9.2845205479452204</v>
      </c>
      <c r="E348">
        <f t="shared" si="29"/>
        <v>99.248402838670359</v>
      </c>
      <c r="J348">
        <f t="shared" si="26"/>
        <v>-1.7663591734398576</v>
      </c>
      <c r="K348">
        <f t="shared" si="30"/>
        <v>5.0663591734398574</v>
      </c>
    </row>
    <row r="349" spans="1:11" x14ac:dyDescent="0.25">
      <c r="A349">
        <v>3.6363636363636362</v>
      </c>
      <c r="B349">
        <v>-0.29999999999999982</v>
      </c>
      <c r="C349">
        <f t="shared" si="27"/>
        <v>-9.7805728518057435</v>
      </c>
      <c r="D349">
        <f t="shared" si="28"/>
        <v>-12.884520547945218</v>
      </c>
      <c r="E349">
        <f t="shared" si="29"/>
        <v>126.01799187976627</v>
      </c>
      <c r="J349">
        <f t="shared" si="26"/>
        <v>-6.0057330874859565</v>
      </c>
      <c r="K349">
        <f t="shared" si="30"/>
        <v>5.7057330874859566</v>
      </c>
    </row>
    <row r="350" spans="1:11" x14ac:dyDescent="0.25">
      <c r="A350">
        <v>2.3636363636363638</v>
      </c>
      <c r="B350">
        <v>-1.7000000000000002</v>
      </c>
      <c r="C350">
        <f t="shared" si="27"/>
        <v>-11.053300124533017</v>
      </c>
      <c r="D350">
        <f t="shared" si="28"/>
        <v>-14.28452054794522</v>
      </c>
      <c r="E350">
        <f t="shared" si="29"/>
        <v>157.89109275149735</v>
      </c>
      <c r="J350">
        <f t="shared" si="26"/>
        <v>-6.5106096078214177</v>
      </c>
      <c r="K350">
        <f t="shared" si="30"/>
        <v>4.8106096078214176</v>
      </c>
    </row>
    <row r="351" spans="1:11" x14ac:dyDescent="0.25">
      <c r="A351">
        <v>4.3636363636363633</v>
      </c>
      <c r="B351">
        <v>-1.7</v>
      </c>
      <c r="C351">
        <f t="shared" si="27"/>
        <v>-9.0533001245330169</v>
      </c>
      <c r="D351">
        <f t="shared" si="28"/>
        <v>-14.284520547945219</v>
      </c>
      <c r="E351">
        <f t="shared" si="29"/>
        <v>129.32205165560688</v>
      </c>
      <c r="J351">
        <f t="shared" si="26"/>
        <v>-7.9172322187228366</v>
      </c>
      <c r="K351">
        <f t="shared" si="30"/>
        <v>6.2172322187228364</v>
      </c>
    </row>
    <row r="352" spans="1:11" x14ac:dyDescent="0.25">
      <c r="A352">
        <v>3.6363636363636362</v>
      </c>
      <c r="B352">
        <v>-0.69999999999999973</v>
      </c>
      <c r="C352">
        <f t="shared" si="27"/>
        <v>-9.7805728518057435</v>
      </c>
      <c r="D352">
        <f t="shared" si="28"/>
        <v>-13.284520547945219</v>
      </c>
      <c r="E352">
        <f t="shared" si="29"/>
        <v>129.93022102048857</v>
      </c>
      <c r="J352">
        <f t="shared" si="26"/>
        <v>-6.4057330874859559</v>
      </c>
      <c r="K352">
        <f t="shared" si="30"/>
        <v>5.7057330874859566</v>
      </c>
    </row>
    <row r="353" spans="1:11" x14ac:dyDescent="0.25">
      <c r="A353">
        <v>2.7272727272727271</v>
      </c>
      <c r="B353">
        <v>-2.7</v>
      </c>
      <c r="C353">
        <f t="shared" si="27"/>
        <v>-10.689663760896654</v>
      </c>
      <c r="D353">
        <f t="shared" si="28"/>
        <v>-15.28452054794522</v>
      </c>
      <c r="E353">
        <f t="shared" si="29"/>
        <v>163.38638540405029</v>
      </c>
      <c r="J353">
        <f t="shared" si="26"/>
        <v>-7.7663591734398576</v>
      </c>
      <c r="K353">
        <f t="shared" si="30"/>
        <v>5.0663591734398574</v>
      </c>
    </row>
    <row r="354" spans="1:11" x14ac:dyDescent="0.25">
      <c r="A354">
        <v>1.5454545454545454</v>
      </c>
      <c r="B354">
        <v>-6.7</v>
      </c>
      <c r="C354">
        <f t="shared" si="27"/>
        <v>-11.871481942714835</v>
      </c>
      <c r="D354">
        <f t="shared" si="28"/>
        <v>-19.28452054794522</v>
      </c>
      <c r="E354">
        <f t="shared" si="29"/>
        <v>228.93583745884487</v>
      </c>
      <c r="J354">
        <f t="shared" si="26"/>
        <v>-10.93517308517993</v>
      </c>
      <c r="K354">
        <f t="shared" si="30"/>
        <v>4.2351730851799285</v>
      </c>
    </row>
    <row r="355" spans="1:11" x14ac:dyDescent="0.25">
      <c r="A355">
        <v>4.5454545454545459</v>
      </c>
      <c r="B355">
        <v>-7.8</v>
      </c>
      <c r="C355">
        <f t="shared" si="27"/>
        <v>-8.8714819427148335</v>
      </c>
      <c r="D355">
        <f t="shared" si="28"/>
        <v>-20.384520547945218</v>
      </c>
      <c r="E355">
        <f t="shared" si="29"/>
        <v>180.8409059519955</v>
      </c>
      <c r="J355">
        <f t="shared" si="26"/>
        <v>-14.145107001532057</v>
      </c>
      <c r="K355">
        <f t="shared" si="30"/>
        <v>6.3451070015320568</v>
      </c>
    </row>
    <row r="356" spans="1:11" x14ac:dyDescent="0.25">
      <c r="A356">
        <v>0.72727272727272729</v>
      </c>
      <c r="B356">
        <v>-4.5</v>
      </c>
      <c r="C356">
        <f t="shared" si="27"/>
        <v>-12.689663760896654</v>
      </c>
      <c r="D356">
        <f t="shared" si="28"/>
        <v>-17.084520547945218</v>
      </c>
      <c r="E356">
        <f t="shared" si="29"/>
        <v>216.79682126955467</v>
      </c>
      <c r="J356">
        <f t="shared" si="26"/>
        <v>-8.1597365625384395</v>
      </c>
      <c r="K356">
        <f t="shared" si="30"/>
        <v>3.659736562538439</v>
      </c>
    </row>
    <row r="357" spans="1:11" x14ac:dyDescent="0.25">
      <c r="A357">
        <v>0.81818181818181823</v>
      </c>
      <c r="B357">
        <v>-1.7</v>
      </c>
      <c r="C357">
        <f t="shared" si="27"/>
        <v>-12.598754669987562</v>
      </c>
      <c r="D357">
        <f t="shared" si="28"/>
        <v>-14.284520547945219</v>
      </c>
      <c r="E357">
        <f t="shared" si="29"/>
        <v>179.96716996195812</v>
      </c>
      <c r="J357">
        <f t="shared" si="26"/>
        <v>-5.423673953943049</v>
      </c>
      <c r="K357">
        <f t="shared" si="30"/>
        <v>3.7236739539430492</v>
      </c>
    </row>
    <row r="358" spans="1:11" x14ac:dyDescent="0.25">
      <c r="A358">
        <v>2.6363636363636362</v>
      </c>
      <c r="B358">
        <v>2.25</v>
      </c>
      <c r="C358">
        <f t="shared" si="27"/>
        <v>-10.780572851805744</v>
      </c>
      <c r="D358">
        <f t="shared" si="28"/>
        <v>-10.334520547945219</v>
      </c>
      <c r="E358">
        <f t="shared" si="29"/>
        <v>111.41205165560685</v>
      </c>
      <c r="J358">
        <f t="shared" si="26"/>
        <v>-2.7524217820352472</v>
      </c>
      <c r="K358">
        <f t="shared" si="30"/>
        <v>5.0024217820352472</v>
      </c>
    </row>
    <row r="359" spans="1:11" x14ac:dyDescent="0.25">
      <c r="A359">
        <v>0.36363636363636365</v>
      </c>
      <c r="B359">
        <v>1.9</v>
      </c>
      <c r="C359">
        <f t="shared" si="27"/>
        <v>-13.053300124533017</v>
      </c>
      <c r="D359">
        <f t="shared" si="28"/>
        <v>-10.684520547945219</v>
      </c>
      <c r="E359">
        <f t="shared" si="29"/>
        <v>139.46825339906891</v>
      </c>
      <c r="J359">
        <f t="shared" si="26"/>
        <v>-1.5039869969199997</v>
      </c>
      <c r="K359">
        <f t="shared" si="30"/>
        <v>3.4039869969199996</v>
      </c>
    </row>
    <row r="360" spans="1:11" x14ac:dyDescent="0.25">
      <c r="A360">
        <v>1.5454545454545454</v>
      </c>
      <c r="B360">
        <v>5.1000000000000005</v>
      </c>
      <c r="C360">
        <f t="shared" si="27"/>
        <v>-11.871481942714835</v>
      </c>
      <c r="D360">
        <f t="shared" si="28"/>
        <v>-7.4845205479452188</v>
      </c>
      <c r="E360">
        <f t="shared" si="29"/>
        <v>88.852350534809815</v>
      </c>
      <c r="J360">
        <f t="shared" si="26"/>
        <v>0.86482691482007201</v>
      </c>
      <c r="K360">
        <f t="shared" si="30"/>
        <v>4.2351730851799285</v>
      </c>
    </row>
    <row r="361" spans="1:11" x14ac:dyDescent="0.25">
      <c r="A361">
        <v>3.6363636363636362</v>
      </c>
      <c r="B361">
        <v>2.0499999999999998</v>
      </c>
      <c r="C361">
        <f t="shared" si="27"/>
        <v>-9.7805728518057435</v>
      </c>
      <c r="D361">
        <f t="shared" si="28"/>
        <v>-10.53452054794522</v>
      </c>
      <c r="E361">
        <f t="shared" si="29"/>
        <v>103.03364567802279</v>
      </c>
      <c r="J361">
        <f t="shared" si="26"/>
        <v>-3.6557330874859568</v>
      </c>
      <c r="K361">
        <f t="shared" si="30"/>
        <v>5.7057330874859566</v>
      </c>
    </row>
    <row r="362" spans="1:11" x14ac:dyDescent="0.25">
      <c r="A362">
        <v>4.9090909090909092</v>
      </c>
      <c r="B362">
        <v>1.7999999999999998</v>
      </c>
      <c r="C362">
        <f t="shared" si="27"/>
        <v>-8.5078455790784702</v>
      </c>
      <c r="D362">
        <f t="shared" si="28"/>
        <v>-10.78452054794522</v>
      </c>
      <c r="E362">
        <f t="shared" si="29"/>
        <v>91.753035466316661</v>
      </c>
      <c r="J362">
        <f t="shared" si="26"/>
        <v>-4.8008565671504959</v>
      </c>
      <c r="K362">
        <f t="shared" si="30"/>
        <v>6.6008565671504957</v>
      </c>
    </row>
    <row r="363" spans="1:11" x14ac:dyDescent="0.25">
      <c r="A363">
        <v>2.8181818181818183</v>
      </c>
      <c r="B363">
        <v>-0.89999999999999991</v>
      </c>
      <c r="C363">
        <f t="shared" si="27"/>
        <v>-10.598754669987562</v>
      </c>
      <c r="D363">
        <f t="shared" si="28"/>
        <v>-13.48452054794522</v>
      </c>
      <c r="E363">
        <f t="shared" si="29"/>
        <v>142.91912513007765</v>
      </c>
      <c r="J363">
        <f t="shared" si="26"/>
        <v>-6.030296564844468</v>
      </c>
      <c r="K363">
        <f t="shared" si="30"/>
        <v>5.1302965648444676</v>
      </c>
    </row>
    <row r="364" spans="1:11" x14ac:dyDescent="0.25">
      <c r="A364">
        <v>4.3636363636363633</v>
      </c>
      <c r="B364">
        <v>0.75</v>
      </c>
      <c r="C364">
        <f t="shared" si="27"/>
        <v>-9.0533001245330169</v>
      </c>
      <c r="D364">
        <f t="shared" si="28"/>
        <v>-11.834520547945219</v>
      </c>
      <c r="E364">
        <f t="shared" si="29"/>
        <v>107.14146635050101</v>
      </c>
      <c r="J364">
        <f t="shared" si="26"/>
        <v>-5.4672322187228364</v>
      </c>
      <c r="K364">
        <f t="shared" si="30"/>
        <v>6.2172322187228364</v>
      </c>
    </row>
    <row r="365" spans="1:11" x14ac:dyDescent="0.25">
      <c r="A365">
        <v>1.1818181818181819</v>
      </c>
      <c r="B365">
        <v>1.0999999999999999</v>
      </c>
      <c r="C365">
        <f t="shared" si="27"/>
        <v>-12.235118306351199</v>
      </c>
      <c r="D365">
        <f t="shared" si="28"/>
        <v>-11.48452054794522</v>
      </c>
      <c r="E365">
        <f t="shared" si="29"/>
        <v>140.51446759583106</v>
      </c>
      <c r="J365">
        <f t="shared" si="26"/>
        <v>-2.879423519561489</v>
      </c>
      <c r="K365">
        <f t="shared" si="30"/>
        <v>3.9794235195614887</v>
      </c>
    </row>
    <row r="366" spans="1:11" x14ac:dyDescent="0.25">
      <c r="A366">
        <v>0.63636363636363635</v>
      </c>
      <c r="B366">
        <v>1.1000000000000001</v>
      </c>
      <c r="C366">
        <f t="shared" si="27"/>
        <v>-12.780572851805744</v>
      </c>
      <c r="D366">
        <f t="shared" si="28"/>
        <v>-11.48452054794522</v>
      </c>
      <c r="E366">
        <f t="shared" si="29"/>
        <v>146.77875153107391</v>
      </c>
      <c r="J366">
        <f t="shared" si="26"/>
        <v>-2.4957991711338292</v>
      </c>
      <c r="K366">
        <f t="shared" si="30"/>
        <v>3.5957991711338293</v>
      </c>
    </row>
    <row r="367" spans="1:11" x14ac:dyDescent="0.25">
      <c r="A367" s="38">
        <f>AVERAGE(A2:A366)</f>
        <v>13.41693648816938</v>
      </c>
      <c r="B367" s="38">
        <f>AVERAGE(B2:B366)</f>
        <v>12.584520547945219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/>
  </sheetViews>
  <sheetFormatPr defaultRowHeight="13.2" x14ac:dyDescent="0.25"/>
  <cols>
    <col min="1" max="1" width="5.5546875" style="42" bestFit="1" customWidth="1"/>
    <col min="2" max="2" width="13.5546875" style="42" bestFit="1" customWidth="1"/>
    <col min="3" max="3" width="6.88671875" style="42" bestFit="1" customWidth="1"/>
    <col min="4" max="4" width="11.33203125" style="42" bestFit="1" customWidth="1"/>
    <col min="5" max="5" width="10.21875" style="42" bestFit="1" customWidth="1"/>
    <col min="6" max="6" width="12.21875" style="42" bestFit="1" customWidth="1"/>
    <col min="7" max="16384" width="8.88671875" style="42"/>
  </cols>
  <sheetData>
    <row r="1" spans="1:6" x14ac:dyDescent="0.25">
      <c r="A1" s="43" t="s">
        <v>38</v>
      </c>
      <c r="B1" s="43" t="s">
        <v>35</v>
      </c>
      <c r="C1" s="43" t="s">
        <v>39</v>
      </c>
      <c r="D1" s="43" t="s">
        <v>37</v>
      </c>
      <c r="E1" s="43" t="s">
        <v>36</v>
      </c>
      <c r="F1" s="43" t="s">
        <v>63</v>
      </c>
    </row>
    <row r="2" spans="1:6" x14ac:dyDescent="0.25">
      <c r="A2" s="44">
        <v>17.500446392630693</v>
      </c>
      <c r="B2" s="44">
        <v>19.342941584906377</v>
      </c>
      <c r="C2" s="44">
        <v>42.206538207270619</v>
      </c>
      <c r="D2" s="44">
        <v>21.379419745238724</v>
      </c>
      <c r="E2" s="44">
        <v>8.8647258232765562</v>
      </c>
      <c r="F2" s="44" t="s">
        <v>40</v>
      </c>
    </row>
    <row r="3" spans="1:6" x14ac:dyDescent="0.25">
      <c r="A3" s="44">
        <v>17.964076096148347</v>
      </c>
      <c r="B3" s="44">
        <v>19.651658695689466</v>
      </c>
      <c r="C3" s="44">
        <v>39.960871595119094</v>
      </c>
      <c r="D3" s="44">
        <v>21.497776307831906</v>
      </c>
      <c r="E3" s="44">
        <v>9.6641458025414337</v>
      </c>
      <c r="F3" s="44" t="s">
        <v>41</v>
      </c>
    </row>
    <row r="4" spans="1:6" x14ac:dyDescent="0.25">
      <c r="A4" s="44">
        <v>16.356224750750698</v>
      </c>
      <c r="B4" s="44">
        <v>16.993961276571159</v>
      </c>
      <c r="C4" s="44">
        <v>34.764104762270904</v>
      </c>
      <c r="D4" s="44">
        <v>17.656563435052171</v>
      </c>
      <c r="E4" s="44">
        <v>8.3072675636113544</v>
      </c>
      <c r="F4" s="44" t="s">
        <v>42</v>
      </c>
    </row>
    <row r="5" spans="1:6" x14ac:dyDescent="0.25">
      <c r="A5" s="44">
        <v>19.283415258512832</v>
      </c>
      <c r="B5" s="44">
        <v>21.790429907435975</v>
      </c>
      <c r="C5" s="44">
        <v>44.258772478455441</v>
      </c>
      <c r="D5" s="44">
        <v>24.623378648720717</v>
      </c>
      <c r="E5" s="44">
        <v>10.728332688892747</v>
      </c>
      <c r="F5" s="44" t="s">
        <v>43</v>
      </c>
    </row>
    <row r="6" spans="1:6" x14ac:dyDescent="0.25">
      <c r="A6" s="44">
        <v>18.614297732681734</v>
      </c>
      <c r="B6" s="44">
        <v>18.626454657987054</v>
      </c>
      <c r="C6" s="44">
        <v>39.921334971527649</v>
      </c>
      <c r="D6" s="44">
        <v>18.638619522932913</v>
      </c>
      <c r="E6" s="44">
        <v>8.6907117052446416</v>
      </c>
      <c r="F6" s="44" t="s">
        <v>44</v>
      </c>
    </row>
    <row r="7" spans="1:6" x14ac:dyDescent="0.25">
      <c r="A7" s="44">
        <v>18.161460320668994</v>
      </c>
      <c r="B7" s="44">
        <v>19.816593619707103</v>
      </c>
      <c r="C7" s="44">
        <v>41.563985200481042</v>
      </c>
      <c r="D7" s="44">
        <v>21.622566454179875</v>
      </c>
      <c r="E7" s="44">
        <v>9.4480204627748581</v>
      </c>
      <c r="F7" s="44" t="s">
        <v>45</v>
      </c>
    </row>
    <row r="8" spans="1:6" x14ac:dyDescent="0.25">
      <c r="A8" s="44">
        <v>17.128303898032755</v>
      </c>
      <c r="B8" s="44">
        <v>17.333005085400217</v>
      </c>
      <c r="C8" s="44">
        <v>37.700859768748316</v>
      </c>
      <c r="D8" s="44">
        <v>17.540152666547186</v>
      </c>
      <c r="E8" s="44">
        <v>7.9688650904335674</v>
      </c>
      <c r="F8" s="44" t="s">
        <v>46</v>
      </c>
    </row>
    <row r="9" spans="1:6" x14ac:dyDescent="0.25">
      <c r="A9" s="44">
        <v>16.825617240072461</v>
      </c>
      <c r="B9" s="44">
        <v>18.073712740536958</v>
      </c>
      <c r="C9" s="44">
        <v>39.501600326961707</v>
      </c>
      <c r="D9" s="44">
        <v>19.414389829899704</v>
      </c>
      <c r="E9" s="44">
        <v>8.2695153999745088</v>
      </c>
      <c r="F9" s="44" t="s">
        <v>47</v>
      </c>
    </row>
    <row r="10" spans="1:6" x14ac:dyDescent="0.25">
      <c r="A10" s="44">
        <v>18.882259882928338</v>
      </c>
      <c r="B10" s="44">
        <v>20.941115991504844</v>
      </c>
      <c r="C10" s="44">
        <v>44.643107897292381</v>
      </c>
      <c r="D10" s="44">
        <v>23.224462627280122</v>
      </c>
      <c r="E10" s="44">
        <v>9.8230244179809194</v>
      </c>
      <c r="F10" s="44" t="s">
        <v>48</v>
      </c>
    </row>
    <row r="11" spans="1:6" x14ac:dyDescent="0.25">
      <c r="A11" s="44">
        <v>16.595262695744168</v>
      </c>
      <c r="B11" s="44">
        <v>19.13527433769174</v>
      </c>
      <c r="C11" s="44">
        <v>40.863770490745097</v>
      </c>
      <c r="D11" s="44">
        <v>22.064051090473246</v>
      </c>
      <c r="E11" s="44">
        <v>8.9604732892098742</v>
      </c>
      <c r="F11" s="44" t="s">
        <v>49</v>
      </c>
    </row>
    <row r="12" spans="1:6" x14ac:dyDescent="0.25">
      <c r="A12" s="44">
        <v>17.835129074199358</v>
      </c>
      <c r="B12" s="44">
        <v>18.471091011828513</v>
      </c>
      <c r="C12" s="44">
        <v>40.0835132951349</v>
      </c>
      <c r="D12" s="44">
        <v>19.12972996987229</v>
      </c>
      <c r="E12" s="44">
        <v>8.5117589532418219</v>
      </c>
      <c r="F12" s="44" t="s">
        <v>50</v>
      </c>
    </row>
    <row r="13" spans="1:6" x14ac:dyDescent="0.25">
      <c r="A13" s="44">
        <v>18.941265625442611</v>
      </c>
      <c r="B13" s="44">
        <v>20.125362079410223</v>
      </c>
      <c r="C13" s="44">
        <v>42.481115706877034</v>
      </c>
      <c r="D13" s="44">
        <v>21.383481275048027</v>
      </c>
      <c r="E13" s="44">
        <v>9.5343587871397375</v>
      </c>
      <c r="F13" s="44" t="s">
        <v>51</v>
      </c>
    </row>
    <row r="14" spans="1:6" x14ac:dyDescent="0.25">
      <c r="A14" s="44">
        <v>19.83359588845633</v>
      </c>
      <c r="B14" s="44">
        <v>21.856602089158219</v>
      </c>
      <c r="C14" s="44">
        <v>46.158672929782</v>
      </c>
      <c r="D14" s="44">
        <v>24.085952823201147</v>
      </c>
      <c r="E14" s="44">
        <v>10.349323855356593</v>
      </c>
      <c r="F14" s="44" t="s">
        <v>52</v>
      </c>
    </row>
    <row r="15" spans="1:6" x14ac:dyDescent="0.25">
      <c r="A15" s="44">
        <v>16.335492819023784</v>
      </c>
      <c r="B15" s="44">
        <v>17.826610682169637</v>
      </c>
      <c r="C15" s="44">
        <v>36.884713900737459</v>
      </c>
      <c r="D15" s="44">
        <v>19.453839068972499</v>
      </c>
      <c r="E15" s="44">
        <v>8.6157113558983269</v>
      </c>
      <c r="F15" s="44" t="s">
        <v>53</v>
      </c>
    </row>
    <row r="16" spans="1:6" x14ac:dyDescent="0.25">
      <c r="A16" s="44">
        <v>17.869621660764096</v>
      </c>
      <c r="B16" s="44">
        <v>19.596213114909396</v>
      </c>
      <c r="C16" s="44">
        <v>41.64633356503704</v>
      </c>
      <c r="D16" s="44">
        <v>21.489630599628875</v>
      </c>
      <c r="E16" s="44">
        <v>9.2207773307404111</v>
      </c>
      <c r="F16" s="44" t="s">
        <v>54</v>
      </c>
    </row>
    <row r="17" spans="1:6" x14ac:dyDescent="0.25">
      <c r="A17" s="44">
        <v>17.671152863811585</v>
      </c>
      <c r="B17" s="44">
        <v>20.709122110688732</v>
      </c>
      <c r="C17" s="44">
        <v>42.390657175859275</v>
      </c>
      <c r="D17" s="44">
        <v>24.269369514293938</v>
      </c>
      <c r="E17" s="44">
        <v>10.117034440307036</v>
      </c>
      <c r="F17" s="44" t="s">
        <v>55</v>
      </c>
    </row>
    <row r="18" spans="1:6" x14ac:dyDescent="0.25">
      <c r="A18" s="44">
        <v>18.160607669386081</v>
      </c>
      <c r="B18" s="44">
        <v>20.695233695376754</v>
      </c>
      <c r="C18" s="44">
        <v>43.279167205892357</v>
      </c>
      <c r="D18" s="44">
        <v>23.583610499347117</v>
      </c>
      <c r="E18" s="44">
        <v>9.8960475757016475</v>
      </c>
      <c r="F18" s="44" t="s">
        <v>56</v>
      </c>
    </row>
    <row r="19" spans="1:6" x14ac:dyDescent="0.25">
      <c r="A19" s="44">
        <v>18.269321844825754</v>
      </c>
      <c r="B19" s="44">
        <v>21.074814372637096</v>
      </c>
      <c r="C19" s="44">
        <v>46.151187176036821</v>
      </c>
      <c r="D19" s="44">
        <v>24.311126850442065</v>
      </c>
      <c r="E19" s="44">
        <v>9.6237567875984542</v>
      </c>
      <c r="F19" s="44" t="s">
        <v>57</v>
      </c>
    </row>
    <row r="20" spans="1:6" x14ac:dyDescent="0.25">
      <c r="A20" s="44">
        <v>18.258469299296848</v>
      </c>
      <c r="B20" s="44">
        <v>21.326752491217018</v>
      </c>
      <c r="C20" s="44">
        <v>45.198240139456665</v>
      </c>
      <c r="D20" s="44">
        <v>24.910651838659181</v>
      </c>
      <c r="E20" s="44">
        <v>10.063010648606614</v>
      </c>
      <c r="F20" s="44" t="s">
        <v>58</v>
      </c>
    </row>
    <row r="21" spans="1:6" x14ac:dyDescent="0.25">
      <c r="A21" s="44">
        <v>18.820807599666296</v>
      </c>
      <c r="B21" s="44">
        <v>19.445851174908363</v>
      </c>
      <c r="C21" s="44">
        <v>42.696601492942662</v>
      </c>
      <c r="D21" s="44">
        <v>20.091652598552127</v>
      </c>
      <c r="E21" s="44">
        <v>8.8564690091127751</v>
      </c>
      <c r="F21" s="44" t="s">
        <v>40</v>
      </c>
    </row>
    <row r="22" spans="1:6" x14ac:dyDescent="0.25">
      <c r="A22" s="44">
        <v>18.085207148003974</v>
      </c>
      <c r="B22" s="44">
        <v>21.29999939490677</v>
      </c>
      <c r="C22" s="44">
        <v>43.685702668391784</v>
      </c>
      <c r="D22" s="44">
        <v>25.086247036606466</v>
      </c>
      <c r="E22" s="44">
        <v>10.385319372493239</v>
      </c>
      <c r="F22" s="44" t="s">
        <v>59</v>
      </c>
    </row>
    <row r="23" spans="1:6" x14ac:dyDescent="0.25">
      <c r="A23" s="44">
        <v>17.477784058399266</v>
      </c>
      <c r="B23" s="44">
        <v>17.9362911898608</v>
      </c>
      <c r="C23" s="44">
        <v>37.607914583771311</v>
      </c>
      <c r="D23" s="44">
        <v>18.406826664783875</v>
      </c>
      <c r="E23" s="44">
        <v>8.554330789357401</v>
      </c>
      <c r="F23" s="44" t="s">
        <v>60</v>
      </c>
    </row>
    <row r="24" spans="1:6" x14ac:dyDescent="0.25">
      <c r="A24" s="44">
        <v>18.631014245300321</v>
      </c>
      <c r="B24" s="44">
        <v>19.148204423147703</v>
      </c>
      <c r="C24" s="44">
        <v>38.872134759491153</v>
      </c>
      <c r="D24" s="44">
        <v>19.679751612188358</v>
      </c>
      <c r="E24" s="44">
        <v>9.432302468058559</v>
      </c>
      <c r="F24" s="44" t="s">
        <v>61</v>
      </c>
    </row>
    <row r="25" spans="1:6" x14ac:dyDescent="0.25">
      <c r="A25" s="44">
        <v>18.355207703250926</v>
      </c>
      <c r="B25" s="44">
        <v>20.236718724512535</v>
      </c>
      <c r="C25" s="44">
        <v>40.490853613703898</v>
      </c>
      <c r="D25" s="44">
        <v>22.311095104769887</v>
      </c>
      <c r="E25" s="44">
        <v>10.114007193872419</v>
      </c>
      <c r="F25" s="44" t="s">
        <v>62</v>
      </c>
    </row>
    <row r="26" spans="1:6" x14ac:dyDescent="0.25">
      <c r="A26" s="44">
        <v>18.147292666952126</v>
      </c>
      <c r="B26" s="44">
        <v>21.407458474419403</v>
      </c>
      <c r="C26" s="44">
        <v>45.557439278741384</v>
      </c>
      <c r="D26" s="44">
        <v>25.253313909934317</v>
      </c>
      <c r="E26" s="44">
        <v>10.059373081310113</v>
      </c>
      <c r="F26" s="44" t="s">
        <v>58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spiegazione</vt:lpstr>
      <vt:lpstr>esercizio</vt:lpstr>
      <vt:lpstr>Foglio1</vt:lpstr>
    </vt:vector>
  </TitlesOfParts>
  <Company>Di Pro 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Mattieddu</cp:lastModifiedBy>
  <dcterms:created xsi:type="dcterms:W3CDTF">2009-01-09T15:06:24Z</dcterms:created>
  <dcterms:modified xsi:type="dcterms:W3CDTF">2012-12-04T14:21:40Z</dcterms:modified>
</cp:coreProperties>
</file>